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操作指引" sheetId="5" r:id="rId1"/>
    <sheet name="1.被保险人信息" sheetId="2" r:id="rId2"/>
    <sheet name="2.投保人信息" sheetId="1" r:id="rId3"/>
    <sheet name="3.专票所需信息" sheetId="3" r:id="rId4"/>
    <sheet name="4.转账凭证" sheetId="4" r:id="rId5"/>
    <sheet name="5.营业执照" sheetId="6" r:id="rId6"/>
    <sheet name="6.经纪委托书" sheetId="7" r:id="rId7"/>
  </sheets>
  <calcPr calcId="144525" concurrentCalc="0"/>
</workbook>
</file>

<file path=xl/sharedStrings.xml><?xml version="1.0" encoding="utf-8"?>
<sst xmlns="http://schemas.openxmlformats.org/spreadsheetml/2006/main" count="74">
  <si>
    <t>操作步骤：</t>
  </si>
  <si>
    <t>完成标签页“1.被保险人信息”中的姓名和身份证号，确保身份证审核为“通过”</t>
  </si>
  <si>
    <t>（注：0~17岁的被保险人需填写监护人姓名和身份证号）</t>
  </si>
  <si>
    <t>根据审核通过的人数，在“2.投保人信息”中，填入相关信息，计算出总保费。</t>
  </si>
  <si>
    <t>根据总保费进行转账，并将汇款凭证截图后保存在标签“4.转账凭证”中;</t>
  </si>
  <si>
    <t>账户名称：中国平安财产保险股份有限公司上海分公司</t>
  </si>
  <si>
    <t>账号：11014491518001</t>
  </si>
  <si>
    <t>银行：平安银行股份有限公司上海北京西路支行</t>
  </si>
  <si>
    <t>请在付款凭证上注明参保汇款机构名称</t>
  </si>
  <si>
    <t>请将营业执照的清晰照片放到标签“5.营业执照”中；</t>
  </si>
  <si>
    <t>打印经纪委托书，盖章拍照或扫描后，插入“6.经纪委托书”</t>
  </si>
  <si>
    <t>将本表格命名为“投保单位名称-心智障碍投保信息采集”如，“益宝计划-心智障碍投保信息采集”。</t>
  </si>
  <si>
    <t xml:space="preserve">将本表格作为附件发送到ybjhbs@yibaojihua.com </t>
  </si>
  <si>
    <t>投保单位收到保单、发票、投保单和参保人员名单。</t>
  </si>
  <si>
    <t>请在收到投保单后30日内，将投保单、参保人员名单、经纪委托书盖章后寄回平安，否则影响保单生效。</t>
  </si>
  <si>
    <t>上海市静安区常熟路8号静安广场8楼中区</t>
  </si>
  <si>
    <t xml:space="preserve">中国平安 罗震 </t>
  </si>
  <si>
    <t>注意：</t>
  </si>
  <si>
    <t xml:space="preserve">1.如有疑问，请咨询销售人员或拨打益宝客服电话010-56237478   </t>
  </si>
  <si>
    <t>2.本保险本月25日之前投保，下月1日生效。</t>
  </si>
  <si>
    <t>编号</t>
  </si>
  <si>
    <t>姓名</t>
  </si>
  <si>
    <t>身份证号</t>
  </si>
  <si>
    <t>身份证审核</t>
  </si>
  <si>
    <t>年龄</t>
  </si>
  <si>
    <t>年龄审核</t>
  </si>
  <si>
    <t>监护人姓名</t>
  </si>
  <si>
    <t>监护人身份证号</t>
  </si>
  <si>
    <t>以下内容由投保人填入</t>
  </si>
  <si>
    <t>投保单位名称（同发票抬头）：</t>
  </si>
  <si>
    <t>联系人姓名：</t>
  </si>
  <si>
    <t>绿色为可操作区域</t>
  </si>
  <si>
    <t>联系人地址：</t>
  </si>
  <si>
    <t>联系人电话：</t>
  </si>
  <si>
    <t>请选择发票类型(请选择)：</t>
  </si>
  <si>
    <t>普票</t>
  </si>
  <si>
    <t>保险类型（请选择）：</t>
  </si>
  <si>
    <t>意外险三个月</t>
  </si>
  <si>
    <t>意外险</t>
  </si>
  <si>
    <t>单价（元）</t>
  </si>
  <si>
    <t>数量</t>
  </si>
  <si>
    <t>保费（元）</t>
  </si>
  <si>
    <t>意外险一年</t>
  </si>
  <si>
    <t>意外险一个月</t>
  </si>
  <si>
    <t>意外险四个月</t>
  </si>
  <si>
    <t>重疾险（周岁）：</t>
  </si>
  <si>
    <t>单价</t>
  </si>
  <si>
    <t>0~17</t>
  </si>
  <si>
    <t>18~30</t>
  </si>
  <si>
    <t>31~40</t>
  </si>
  <si>
    <t>41~50</t>
  </si>
  <si>
    <t>51~60</t>
  </si>
  <si>
    <t>综合险（周岁）：</t>
  </si>
  <si>
    <t>总保费</t>
  </si>
  <si>
    <t>以下内容由保险公司填入</t>
  </si>
  <si>
    <t>保单号：</t>
  </si>
  <si>
    <t>生效日期：</t>
  </si>
  <si>
    <t>截止日期：</t>
  </si>
  <si>
    <r>
      <rPr>
        <b/>
        <sz val="14"/>
        <color theme="1"/>
        <rFont val="微软雅黑"/>
        <charset val="134"/>
      </rPr>
      <t>一、增值税专用发票开票信息</t>
    </r>
    <r>
      <rPr>
        <b/>
        <sz val="14"/>
        <color rgb="FFC00000"/>
        <rFont val="微软雅黑"/>
        <charset val="134"/>
      </rPr>
      <t>（必填）</t>
    </r>
  </si>
  <si>
    <t>纳税人名称</t>
  </si>
  <si>
    <t>税务登记号</t>
  </si>
  <si>
    <t>税务登记地址</t>
  </si>
  <si>
    <t>税务登记联系电话</t>
  </si>
  <si>
    <t>税务开户银行名称</t>
  </si>
  <si>
    <t>税务开户银行账号</t>
  </si>
  <si>
    <t>二、专票寄送信息</t>
  </si>
  <si>
    <r>
      <rPr>
        <sz val="14"/>
        <color theme="1"/>
        <rFont val="微软雅黑"/>
        <charset val="134"/>
      </rPr>
      <t>专票联系人</t>
    </r>
    <r>
      <rPr>
        <b/>
        <sz val="14"/>
        <color rgb="FFC00000"/>
        <rFont val="微软雅黑"/>
        <charset val="134"/>
      </rPr>
      <t>（必填）</t>
    </r>
  </si>
  <si>
    <r>
      <rPr>
        <sz val="14"/>
        <color theme="1"/>
        <rFont val="微软雅黑"/>
        <charset val="134"/>
      </rPr>
      <t>联系人手机号</t>
    </r>
    <r>
      <rPr>
        <b/>
        <sz val="14"/>
        <color rgb="FFC00000"/>
        <rFont val="微软雅黑"/>
        <charset val="134"/>
      </rPr>
      <t>（必填）</t>
    </r>
  </si>
  <si>
    <t>联系人固定电话</t>
  </si>
  <si>
    <t>电子账单接收邮箱</t>
  </si>
  <si>
    <r>
      <rPr>
        <sz val="14"/>
        <color theme="1"/>
        <rFont val="微软雅黑"/>
        <charset val="134"/>
      </rPr>
      <t>发票寄送地址</t>
    </r>
    <r>
      <rPr>
        <b/>
        <sz val="14"/>
        <color rgb="FFC00000"/>
        <rFont val="微软雅黑"/>
        <charset val="134"/>
      </rPr>
      <t>（必填）</t>
    </r>
  </si>
  <si>
    <r>
      <rPr>
        <sz val="11"/>
        <color theme="1"/>
        <rFont val="宋体"/>
        <charset val="134"/>
      </rPr>
      <t>请将汇款凭证截图后放在本表格后（汇款凭证</t>
    </r>
    <r>
      <rPr>
        <sz val="11"/>
        <color rgb="FFFF0000"/>
        <rFont val="宋体"/>
        <charset val="134"/>
      </rPr>
      <t>需清晰</t>
    </r>
    <r>
      <rPr>
        <sz val="11"/>
        <color theme="1"/>
        <rFont val="宋体"/>
        <charset val="134"/>
      </rPr>
      <t>）</t>
    </r>
  </si>
  <si>
    <r>
      <t>请在付款凭证上</t>
    </r>
    <r>
      <rPr>
        <u/>
        <sz val="11"/>
        <color rgb="FFFF0000"/>
        <rFont val="宋体"/>
        <charset val="134"/>
      </rPr>
      <t>备注</t>
    </r>
    <r>
      <rPr>
        <b/>
        <u/>
        <sz val="11"/>
        <color rgb="FFFF0000"/>
        <rFont val="宋体"/>
        <charset val="134"/>
      </rPr>
      <t>参保汇款机构名称</t>
    </r>
  </si>
  <si>
    <r>
      <rPr>
        <sz val="11"/>
        <color theme="1"/>
        <rFont val="宋体"/>
        <charset val="134"/>
      </rPr>
      <t>请将</t>
    </r>
    <r>
      <rPr>
        <sz val="11"/>
        <color rgb="FFFF0000"/>
        <rFont val="宋体"/>
        <charset val="134"/>
      </rPr>
      <t>清晰的</t>
    </r>
    <r>
      <rPr>
        <sz val="11"/>
        <color theme="1"/>
        <rFont val="宋体"/>
        <charset val="134"/>
      </rPr>
      <t>营业执照照片放在本表格内</t>
    </r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</si>
</sst>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&quot;￥&quot;#,##0_);[Red]\(&quot;￥&quot;#,##0\)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b/>
      <sz val="14"/>
      <color theme="1"/>
      <name val="微软雅黑"/>
      <charset val="134"/>
    </font>
    <font>
      <sz val="14"/>
      <color theme="1"/>
      <name val="微软雅黑"/>
      <charset val="134"/>
    </font>
    <font>
      <u/>
      <sz val="14"/>
      <color theme="1"/>
      <name val="微软雅黑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333333"/>
      <name val="微软雅黑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FF0000"/>
      <name val="宋体"/>
      <charset val="134"/>
    </font>
    <font>
      <b/>
      <u/>
      <sz val="11"/>
      <color rgb="FFFF0000"/>
      <name val="宋体"/>
      <charset val="134"/>
    </font>
    <font>
      <b/>
      <sz val="14"/>
      <color rgb="FFC00000"/>
      <name val="微软雅黑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2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3" fillId="35" borderId="20" applyNumberFormat="0" applyAlignment="0" applyProtection="0">
      <alignment vertical="center"/>
    </xf>
    <xf numFmtId="0" fontId="22" fillId="35" borderId="18" applyNumberFormat="0" applyAlignment="0" applyProtection="0">
      <alignment vertical="center"/>
    </xf>
    <xf numFmtId="0" fontId="17" fillId="24" borderId="17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0" fillId="0" borderId="4" xfId="0" applyNumberFormat="1" applyBorder="1">
      <alignment vertical="center"/>
    </xf>
    <xf numFmtId="0" fontId="0" fillId="0" borderId="0" xfId="0" applyProtection="1">
      <alignment vertical="center"/>
    </xf>
    <xf numFmtId="0" fontId="0" fillId="2" borderId="0" xfId="0" applyFill="1" applyAlignment="1" applyProtection="1">
      <alignment horizontal="center" vertical="center"/>
    </xf>
    <xf numFmtId="0" fontId="5" fillId="0" borderId="5" xfId="0" applyFont="1" applyBorder="1" applyProtection="1">
      <alignment vertical="center"/>
    </xf>
    <xf numFmtId="0" fontId="6" fillId="3" borderId="6" xfId="0" applyNumberFormat="1" applyFont="1" applyFill="1" applyBorder="1" applyAlignment="1" applyProtection="1">
      <alignment horizontal="center" vertical="center"/>
      <protection locked="0"/>
    </xf>
    <xf numFmtId="0" fontId="6" fillId="3" borderId="7" xfId="0" applyNumberFormat="1" applyFont="1" applyFill="1" applyBorder="1" applyAlignment="1" applyProtection="1">
      <alignment horizontal="center" vertical="center"/>
      <protection locked="0"/>
    </xf>
    <xf numFmtId="0" fontId="6" fillId="3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</xf>
    <xf numFmtId="49" fontId="6" fillId="3" borderId="6" xfId="0" applyNumberFormat="1" applyFont="1" applyFill="1" applyBorder="1" applyAlignment="1" applyProtection="1">
      <alignment horizontal="center" vertical="center"/>
      <protection locked="0"/>
    </xf>
    <xf numFmtId="49" fontId="6" fillId="3" borderId="7" xfId="0" applyNumberFormat="1" applyFont="1" applyFill="1" applyBorder="1" applyAlignment="1" applyProtection="1">
      <alignment horizontal="center" vertical="center"/>
      <protection locked="0"/>
    </xf>
    <xf numFmtId="49" fontId="6" fillId="3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/>
      <protection locked="0"/>
    </xf>
    <xf numFmtId="0" fontId="6" fillId="3" borderId="11" xfId="0" applyNumberFormat="1" applyFont="1" applyFill="1" applyBorder="1" applyAlignment="1" applyProtection="1">
      <alignment horizontal="center" vertical="center"/>
      <protection locked="0"/>
    </xf>
    <xf numFmtId="0" fontId="6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</xf>
    <xf numFmtId="0" fontId="5" fillId="0" borderId="13" xfId="0" applyFont="1" applyBorder="1" applyProtection="1">
      <alignment vertical="center"/>
    </xf>
    <xf numFmtId="0" fontId="0" fillId="0" borderId="5" xfId="0" applyBorder="1" applyProtection="1">
      <alignment vertical="center"/>
    </xf>
    <xf numFmtId="177" fontId="0" fillId="0" borderId="5" xfId="0" applyNumberFormat="1" applyBorder="1" applyAlignment="1" applyProtection="1">
      <alignment vertical="center"/>
    </xf>
    <xf numFmtId="177" fontId="0" fillId="0" borderId="5" xfId="0" applyNumberFormat="1" applyFill="1" applyBorder="1" applyProtection="1">
      <alignment vertical="center"/>
    </xf>
    <xf numFmtId="177" fontId="0" fillId="0" borderId="5" xfId="0" applyNumberFormat="1" applyBorder="1" applyProtection="1">
      <alignment vertical="center"/>
    </xf>
    <xf numFmtId="177" fontId="0" fillId="4" borderId="5" xfId="0" applyNumberFormat="1" applyFill="1" applyBorder="1" applyProtection="1">
      <alignment vertical="center"/>
    </xf>
    <xf numFmtId="0" fontId="0" fillId="2" borderId="5" xfId="0" applyFill="1" applyBorder="1" applyAlignment="1" applyProtection="1">
      <alignment horizontal="center" vertical="center"/>
    </xf>
    <xf numFmtId="49" fontId="0" fillId="5" borderId="5" xfId="0" applyNumberFormat="1" applyFill="1" applyBorder="1" applyProtection="1">
      <alignment vertical="center"/>
      <protection locked="0"/>
    </xf>
    <xf numFmtId="0" fontId="0" fillId="5" borderId="5" xfId="0" applyFill="1" applyBorder="1" applyProtection="1">
      <alignment vertical="center"/>
      <protection locked="0"/>
    </xf>
    <xf numFmtId="176" fontId="0" fillId="5" borderId="5" xfId="0" applyNumberFormat="1" applyFill="1" applyBorder="1" applyProtection="1">
      <alignment vertical="center"/>
      <protection locked="0"/>
    </xf>
    <xf numFmtId="0" fontId="0" fillId="6" borderId="5" xfId="0" applyFill="1" applyBorder="1" applyAlignment="1" applyProtection="1">
      <alignment horizontal="center" vertical="center"/>
      <protection locked="0"/>
    </xf>
    <xf numFmtId="49" fontId="0" fillId="6" borderId="5" xfId="0" applyNumberFormat="1" applyFill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</xf>
    <xf numFmtId="0" fontId="0" fillId="7" borderId="5" xfId="0" applyNumberFormat="1" applyFill="1" applyBorder="1" applyProtection="1">
      <alignment vertical="center"/>
      <protection locked="0"/>
    </xf>
    <xf numFmtId="49" fontId="0" fillId="7" borderId="5" xfId="0" applyNumberFormat="1" applyFill="1" applyBorder="1" applyProtection="1">
      <alignment vertical="center"/>
      <protection locked="0"/>
    </xf>
    <xf numFmtId="0" fontId="5" fillId="6" borderId="5" xfId="0" applyFont="1" applyFill="1" applyBorder="1" applyAlignment="1" applyProtection="1">
      <alignment horizontal="center" vertical="center"/>
      <protection locked="0"/>
    </xf>
    <xf numFmtId="49" fontId="5" fillId="6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Border="1" applyAlignment="1" applyProtection="1">
      <alignment horizontal="center" vertical="center"/>
    </xf>
    <xf numFmtId="0" fontId="5" fillId="7" borderId="5" xfId="0" applyNumberFormat="1" applyFont="1" applyFill="1" applyBorder="1" applyProtection="1">
      <alignment vertical="center"/>
      <protection locked="0"/>
    </xf>
    <xf numFmtId="49" fontId="5" fillId="7" borderId="5" xfId="0" applyNumberFormat="1" applyFont="1" applyFill="1" applyBorder="1" applyProtection="1">
      <alignment vertical="center"/>
      <protection locked="0"/>
    </xf>
    <xf numFmtId="0" fontId="7" fillId="0" borderId="5" xfId="0" applyFont="1" applyBorder="1" applyProtection="1">
      <alignment vertical="center"/>
    </xf>
    <xf numFmtId="0" fontId="6" fillId="0" borderId="0" xfId="0" applyFont="1">
      <alignment vertical="center"/>
    </xf>
    <xf numFmtId="49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30"/>
  <sheetViews>
    <sheetView tabSelected="1" zoomScale="130" zoomScaleNormal="130" workbookViewId="0">
      <selection activeCell="B11" sqref="B11"/>
    </sheetView>
  </sheetViews>
  <sheetFormatPr defaultColWidth="9" defaultRowHeight="13.5" outlineLevelCol="1"/>
  <cols>
    <col min="1" max="1" width="10.625" customWidth="1"/>
    <col min="2" max="2" width="23.75" customWidth="1"/>
  </cols>
  <sheetData>
    <row r="1" spans="1:1">
      <c r="A1" t="s">
        <v>0</v>
      </c>
    </row>
    <row r="2" spans="1:2">
      <c r="A2">
        <v>1</v>
      </c>
      <c r="B2" t="s">
        <v>1</v>
      </c>
    </row>
    <row r="3" spans="2:2">
      <c r="B3" s="46" t="s">
        <v>2</v>
      </c>
    </row>
    <row r="5" spans="1:2">
      <c r="A5">
        <v>2</v>
      </c>
      <c r="B5" t="s">
        <v>3</v>
      </c>
    </row>
    <row r="7" spans="1:2">
      <c r="A7">
        <v>3</v>
      </c>
      <c r="B7" t="s">
        <v>4</v>
      </c>
    </row>
    <row r="8" spans="2:2">
      <c r="B8" t="s">
        <v>5</v>
      </c>
    </row>
    <row r="9" spans="2:2">
      <c r="B9" t="s">
        <v>6</v>
      </c>
    </row>
    <row r="10" spans="2:2">
      <c r="B10" t="s">
        <v>7</v>
      </c>
    </row>
    <row r="11" spans="2:2">
      <c r="B11" s="46" t="s">
        <v>8</v>
      </c>
    </row>
    <row r="13" spans="1:2">
      <c r="A13">
        <v>4</v>
      </c>
      <c r="B13" t="s">
        <v>9</v>
      </c>
    </row>
    <row r="15" spans="1:2">
      <c r="A15">
        <v>5</v>
      </c>
      <c r="B15" t="s">
        <v>10</v>
      </c>
    </row>
    <row r="17" spans="1:2">
      <c r="A17">
        <v>6</v>
      </c>
      <c r="B17" t="s">
        <v>11</v>
      </c>
    </row>
    <row r="19" spans="1:2">
      <c r="A19">
        <v>7</v>
      </c>
      <c r="B19" t="s">
        <v>12</v>
      </c>
    </row>
    <row r="21" spans="1:2">
      <c r="A21">
        <v>8</v>
      </c>
      <c r="B21" t="s">
        <v>13</v>
      </c>
    </row>
    <row r="23" spans="1:2">
      <c r="A23">
        <v>9</v>
      </c>
      <c r="B23" t="s">
        <v>14</v>
      </c>
    </row>
    <row r="25" spans="2:2">
      <c r="B25" t="s">
        <v>15</v>
      </c>
    </row>
    <row r="26" spans="2:2">
      <c r="B26" t="s">
        <v>16</v>
      </c>
    </row>
    <row r="27" spans="2:2">
      <c r="B27" s="47">
        <v>18101813300</v>
      </c>
    </row>
    <row r="29" spans="1:2">
      <c r="A29" s="46" t="s">
        <v>17</v>
      </c>
      <c r="B29" s="46" t="s">
        <v>18</v>
      </c>
    </row>
    <row r="30" spans="2:2">
      <c r="B30" t="s">
        <v>19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1"/>
  <sheetViews>
    <sheetView zoomScale="160" zoomScaleNormal="160" topLeftCell="A37" workbookViewId="0">
      <selection activeCell="C6" sqref="C6"/>
    </sheetView>
  </sheetViews>
  <sheetFormatPr defaultColWidth="9" defaultRowHeight="13.5" outlineLevelCol="7"/>
  <cols>
    <col min="1" max="1" width="9" style="26"/>
    <col min="2" max="2" width="9" style="35"/>
    <col min="3" max="3" width="18.55" style="36" customWidth="1"/>
    <col min="4" max="4" width="10.9583333333333" style="37" customWidth="1"/>
    <col min="5" max="5" width="9" style="26"/>
    <col min="6" max="6" width="17.025" style="26" customWidth="1"/>
    <col min="7" max="7" width="14.1416666666667" style="38" customWidth="1"/>
    <col min="8" max="8" width="23.0416666666667" style="39" customWidth="1"/>
    <col min="9" max="16384" width="9" style="10"/>
  </cols>
  <sheetData>
    <row r="1" spans="1:8">
      <c r="A1" s="26" t="s">
        <v>20</v>
      </c>
      <c r="B1" s="40" t="s">
        <v>21</v>
      </c>
      <c r="C1" s="41" t="s">
        <v>22</v>
      </c>
      <c r="D1" s="42" t="s">
        <v>23</v>
      </c>
      <c r="E1" s="12" t="s">
        <v>24</v>
      </c>
      <c r="F1" s="12" t="s">
        <v>25</v>
      </c>
      <c r="G1" s="43" t="s">
        <v>26</v>
      </c>
      <c r="H1" s="44" t="s">
        <v>27</v>
      </c>
    </row>
    <row r="2" ht="17.25" spans="1:6">
      <c r="A2" s="26">
        <v>1</v>
      </c>
      <c r="D2" s="37" t="e">
        <f ca="1">IF(MID("10X98765432",MOD(SUMPRODUCT(MID(C2,ROW(INDIRECT("1:17")),1)*2^(18-ROW(INDIRECT("1:17")))),11)+1,1)=RIGHT(C2,1),"通过","未通过")</f>
        <v>#VALUE!</v>
      </c>
      <c r="E2" s="26" t="e">
        <f ca="1">DATEDIF(TEXT(MID(C2,7,LEN(C2)*2/3-4),"0-00-00"),TODAY(),"Y")</f>
        <v>#VALUE!</v>
      </c>
      <c r="F2" s="45" t="e">
        <f ca="1">IF(E2&lt;18,"须填写监护人信息","通过")</f>
        <v>#VALUE!</v>
      </c>
    </row>
    <row r="3" ht="17.25" spans="1:6">
      <c r="A3" s="26">
        <v>2</v>
      </c>
      <c r="D3" s="37" t="e">
        <f ca="1" t="shared" ref="D3:D34" si="0">IF(MID("10X98765432",MOD(SUMPRODUCT(MID(C3,ROW(INDIRECT("1:17")),1)*2^(18-ROW(INDIRECT("1:17")))),11)+1,1)=RIGHT(C3,1),"通过","未通过")</f>
        <v>#VALUE!</v>
      </c>
      <c r="E3" s="26" t="e">
        <f ca="1" t="shared" ref="E3:E34" si="1">DATEDIF(TEXT(MID(C3,7,LEN(C3)*2/3-4),"0-00-00"),TODAY(),"Y")</f>
        <v>#VALUE!</v>
      </c>
      <c r="F3" s="45" t="e">
        <f ca="1" t="shared" ref="F3:F34" si="2">IF(E3&lt;18,"须填写监护人信息","通过")</f>
        <v>#VALUE!</v>
      </c>
    </row>
    <row r="4" ht="17.25" spans="1:6">
      <c r="A4" s="26">
        <v>3</v>
      </c>
      <c r="D4" s="37" t="e">
        <f ca="1" t="shared" si="0"/>
        <v>#VALUE!</v>
      </c>
      <c r="E4" s="26" t="e">
        <f ca="1" t="shared" si="1"/>
        <v>#VALUE!</v>
      </c>
      <c r="F4" s="45" t="e">
        <f ca="1" t="shared" si="2"/>
        <v>#VALUE!</v>
      </c>
    </row>
    <row r="5" ht="17.25" spans="1:6">
      <c r="A5" s="26">
        <v>4</v>
      </c>
      <c r="D5" s="37" t="e">
        <f ca="1" t="shared" si="0"/>
        <v>#VALUE!</v>
      </c>
      <c r="E5" s="26" t="e">
        <f ca="1" t="shared" si="1"/>
        <v>#VALUE!</v>
      </c>
      <c r="F5" s="45" t="e">
        <f ca="1" t="shared" si="2"/>
        <v>#VALUE!</v>
      </c>
    </row>
    <row r="6" ht="17.25" spans="1:6">
      <c r="A6" s="26">
        <v>5</v>
      </c>
      <c r="D6" s="37" t="e">
        <f ca="1" t="shared" si="0"/>
        <v>#VALUE!</v>
      </c>
      <c r="E6" s="26" t="e">
        <f ca="1" t="shared" si="1"/>
        <v>#VALUE!</v>
      </c>
      <c r="F6" s="45" t="e">
        <f ca="1" t="shared" si="2"/>
        <v>#VALUE!</v>
      </c>
    </row>
    <row r="7" ht="17.25" spans="1:6">
      <c r="A7" s="26">
        <v>6</v>
      </c>
      <c r="D7" s="37" t="e">
        <f ca="1" t="shared" si="0"/>
        <v>#VALUE!</v>
      </c>
      <c r="E7" s="26" t="e">
        <f ca="1" t="shared" si="1"/>
        <v>#VALUE!</v>
      </c>
      <c r="F7" s="45" t="e">
        <f ca="1" t="shared" si="2"/>
        <v>#VALUE!</v>
      </c>
    </row>
    <row r="8" ht="17.25" spans="1:6">
      <c r="A8" s="26">
        <v>7</v>
      </c>
      <c r="D8" s="37" t="e">
        <f ca="1" t="shared" si="0"/>
        <v>#VALUE!</v>
      </c>
      <c r="E8" s="26" t="e">
        <f ca="1" t="shared" si="1"/>
        <v>#VALUE!</v>
      </c>
      <c r="F8" s="45" t="e">
        <f ca="1" t="shared" si="2"/>
        <v>#VALUE!</v>
      </c>
    </row>
    <row r="9" ht="17.25" spans="1:6">
      <c r="A9" s="26">
        <v>8</v>
      </c>
      <c r="D9" s="37" t="e">
        <f ca="1" t="shared" si="0"/>
        <v>#VALUE!</v>
      </c>
      <c r="E9" s="26" t="e">
        <f ca="1" t="shared" si="1"/>
        <v>#VALUE!</v>
      </c>
      <c r="F9" s="45" t="e">
        <f ca="1" t="shared" si="2"/>
        <v>#VALUE!</v>
      </c>
    </row>
    <row r="10" ht="17.25" spans="1:6">
      <c r="A10" s="26">
        <v>9</v>
      </c>
      <c r="D10" s="37" t="e">
        <f ca="1" t="shared" si="0"/>
        <v>#VALUE!</v>
      </c>
      <c r="E10" s="26" t="e">
        <f ca="1" t="shared" si="1"/>
        <v>#VALUE!</v>
      </c>
      <c r="F10" s="45" t="e">
        <f ca="1" t="shared" si="2"/>
        <v>#VALUE!</v>
      </c>
    </row>
    <row r="11" ht="17.25" spans="1:6">
      <c r="A11" s="26">
        <v>10</v>
      </c>
      <c r="D11" s="37" t="e">
        <f ca="1" t="shared" si="0"/>
        <v>#VALUE!</v>
      </c>
      <c r="E11" s="26" t="e">
        <f ca="1" t="shared" si="1"/>
        <v>#VALUE!</v>
      </c>
      <c r="F11" s="45" t="e">
        <f ca="1" t="shared" si="2"/>
        <v>#VALUE!</v>
      </c>
    </row>
    <row r="12" ht="17.25" spans="1:6">
      <c r="A12" s="26">
        <v>11</v>
      </c>
      <c r="D12" s="37" t="e">
        <f ca="1" t="shared" si="0"/>
        <v>#VALUE!</v>
      </c>
      <c r="E12" s="26" t="e">
        <f ca="1" t="shared" si="1"/>
        <v>#VALUE!</v>
      </c>
      <c r="F12" s="45" t="e">
        <f ca="1" t="shared" si="2"/>
        <v>#VALUE!</v>
      </c>
    </row>
    <row r="13" ht="17.25" spans="1:6">
      <c r="A13" s="26">
        <v>12</v>
      </c>
      <c r="D13" s="37" t="e">
        <f ca="1" t="shared" si="0"/>
        <v>#VALUE!</v>
      </c>
      <c r="E13" s="26" t="e">
        <f ca="1" t="shared" si="1"/>
        <v>#VALUE!</v>
      </c>
      <c r="F13" s="45" t="e">
        <f ca="1" t="shared" si="2"/>
        <v>#VALUE!</v>
      </c>
    </row>
    <row r="14" ht="17.25" spans="1:6">
      <c r="A14" s="26">
        <v>13</v>
      </c>
      <c r="D14" s="37" t="e">
        <f ca="1" t="shared" si="0"/>
        <v>#VALUE!</v>
      </c>
      <c r="E14" s="26" t="e">
        <f ca="1" t="shared" si="1"/>
        <v>#VALUE!</v>
      </c>
      <c r="F14" s="45" t="e">
        <f ca="1" t="shared" si="2"/>
        <v>#VALUE!</v>
      </c>
    </row>
    <row r="15" ht="17.25" spans="1:6">
      <c r="A15" s="26">
        <v>14</v>
      </c>
      <c r="D15" s="37" t="e">
        <f ca="1" t="shared" si="0"/>
        <v>#VALUE!</v>
      </c>
      <c r="E15" s="26" t="e">
        <f ca="1" t="shared" si="1"/>
        <v>#VALUE!</v>
      </c>
      <c r="F15" s="45" t="e">
        <f ca="1" t="shared" si="2"/>
        <v>#VALUE!</v>
      </c>
    </row>
    <row r="16" ht="17.25" spans="1:6">
      <c r="A16" s="26">
        <v>15</v>
      </c>
      <c r="D16" s="37" t="e">
        <f ca="1" t="shared" si="0"/>
        <v>#VALUE!</v>
      </c>
      <c r="E16" s="26" t="e">
        <f ca="1" t="shared" si="1"/>
        <v>#VALUE!</v>
      </c>
      <c r="F16" s="45" t="e">
        <f ca="1" t="shared" si="2"/>
        <v>#VALUE!</v>
      </c>
    </row>
    <row r="17" ht="17.25" spans="1:6">
      <c r="A17" s="26">
        <v>16</v>
      </c>
      <c r="D17" s="37" t="e">
        <f ca="1" t="shared" si="0"/>
        <v>#VALUE!</v>
      </c>
      <c r="E17" s="26" t="e">
        <f ca="1" t="shared" si="1"/>
        <v>#VALUE!</v>
      </c>
      <c r="F17" s="45" t="e">
        <f ca="1" t="shared" si="2"/>
        <v>#VALUE!</v>
      </c>
    </row>
    <row r="18" ht="17.25" spans="1:6">
      <c r="A18" s="26">
        <v>17</v>
      </c>
      <c r="D18" s="37" t="e">
        <f ca="1" t="shared" si="0"/>
        <v>#VALUE!</v>
      </c>
      <c r="E18" s="26" t="e">
        <f ca="1" t="shared" si="1"/>
        <v>#VALUE!</v>
      </c>
      <c r="F18" s="45" t="e">
        <f ca="1" t="shared" si="2"/>
        <v>#VALUE!</v>
      </c>
    </row>
    <row r="19" ht="17.25" spans="1:6">
      <c r="A19" s="26">
        <v>18</v>
      </c>
      <c r="D19" s="37" t="e">
        <f ca="1" t="shared" si="0"/>
        <v>#VALUE!</v>
      </c>
      <c r="E19" s="26" t="e">
        <f ca="1" t="shared" si="1"/>
        <v>#VALUE!</v>
      </c>
      <c r="F19" s="45" t="e">
        <f ca="1" t="shared" si="2"/>
        <v>#VALUE!</v>
      </c>
    </row>
    <row r="20" ht="17.25" spans="1:6">
      <c r="A20" s="26">
        <v>19</v>
      </c>
      <c r="D20" s="37" t="e">
        <f ca="1" t="shared" si="0"/>
        <v>#VALUE!</v>
      </c>
      <c r="E20" s="26" t="e">
        <f ca="1" t="shared" si="1"/>
        <v>#VALUE!</v>
      </c>
      <c r="F20" s="45" t="e">
        <f ca="1" t="shared" si="2"/>
        <v>#VALUE!</v>
      </c>
    </row>
    <row r="21" ht="17.25" spans="1:6">
      <c r="A21" s="26">
        <v>20</v>
      </c>
      <c r="D21" s="37" t="e">
        <f ca="1" t="shared" si="0"/>
        <v>#VALUE!</v>
      </c>
      <c r="E21" s="26" t="e">
        <f ca="1" t="shared" si="1"/>
        <v>#VALUE!</v>
      </c>
      <c r="F21" s="45" t="e">
        <f ca="1" t="shared" si="2"/>
        <v>#VALUE!</v>
      </c>
    </row>
    <row r="22" ht="17.25" spans="1:6">
      <c r="A22" s="26">
        <v>21</v>
      </c>
      <c r="D22" s="37" t="e">
        <f ca="1" t="shared" si="0"/>
        <v>#VALUE!</v>
      </c>
      <c r="E22" s="26" t="e">
        <f ca="1" t="shared" si="1"/>
        <v>#VALUE!</v>
      </c>
      <c r="F22" s="45" t="e">
        <f ca="1" t="shared" si="2"/>
        <v>#VALUE!</v>
      </c>
    </row>
    <row r="23" ht="17.25" spans="1:6">
      <c r="A23" s="26">
        <v>22</v>
      </c>
      <c r="D23" s="37" t="e">
        <f ca="1" t="shared" si="0"/>
        <v>#VALUE!</v>
      </c>
      <c r="E23" s="26" t="e">
        <f ca="1" t="shared" si="1"/>
        <v>#VALUE!</v>
      </c>
      <c r="F23" s="45" t="e">
        <f ca="1" t="shared" si="2"/>
        <v>#VALUE!</v>
      </c>
    </row>
    <row r="24" ht="17.25" spans="1:6">
      <c r="A24" s="26">
        <v>23</v>
      </c>
      <c r="D24" s="37" t="e">
        <f ca="1" t="shared" si="0"/>
        <v>#VALUE!</v>
      </c>
      <c r="E24" s="26" t="e">
        <f ca="1" t="shared" si="1"/>
        <v>#VALUE!</v>
      </c>
      <c r="F24" s="45" t="e">
        <f ca="1" t="shared" si="2"/>
        <v>#VALUE!</v>
      </c>
    </row>
    <row r="25" ht="17.25" spans="1:6">
      <c r="A25" s="26">
        <v>24</v>
      </c>
      <c r="D25" s="37" t="e">
        <f ca="1" t="shared" si="0"/>
        <v>#VALUE!</v>
      </c>
      <c r="E25" s="26" t="e">
        <f ca="1" t="shared" si="1"/>
        <v>#VALUE!</v>
      </c>
      <c r="F25" s="45" t="e">
        <f ca="1" t="shared" si="2"/>
        <v>#VALUE!</v>
      </c>
    </row>
    <row r="26" ht="17.25" spans="1:6">
      <c r="A26" s="26">
        <v>25</v>
      </c>
      <c r="D26" s="37" t="e">
        <f ca="1" t="shared" si="0"/>
        <v>#VALUE!</v>
      </c>
      <c r="E26" s="26" t="e">
        <f ca="1" t="shared" si="1"/>
        <v>#VALUE!</v>
      </c>
      <c r="F26" s="45" t="e">
        <f ca="1" t="shared" si="2"/>
        <v>#VALUE!</v>
      </c>
    </row>
    <row r="27" ht="17.25" spans="1:6">
      <c r="A27" s="26">
        <v>26</v>
      </c>
      <c r="D27" s="37" t="e">
        <f ca="1" t="shared" si="0"/>
        <v>#VALUE!</v>
      </c>
      <c r="E27" s="26" t="e">
        <f ca="1" t="shared" si="1"/>
        <v>#VALUE!</v>
      </c>
      <c r="F27" s="45" t="e">
        <f ca="1" t="shared" si="2"/>
        <v>#VALUE!</v>
      </c>
    </row>
    <row r="28" ht="17.25" spans="1:6">
      <c r="A28" s="26">
        <v>27</v>
      </c>
      <c r="D28" s="37" t="e">
        <f ca="1" t="shared" si="0"/>
        <v>#VALUE!</v>
      </c>
      <c r="E28" s="26" t="e">
        <f ca="1" t="shared" si="1"/>
        <v>#VALUE!</v>
      </c>
      <c r="F28" s="45" t="e">
        <f ca="1" t="shared" si="2"/>
        <v>#VALUE!</v>
      </c>
    </row>
    <row r="29" ht="17.25" spans="1:6">
      <c r="A29" s="26">
        <v>28</v>
      </c>
      <c r="D29" s="37" t="e">
        <f ca="1" t="shared" si="0"/>
        <v>#VALUE!</v>
      </c>
      <c r="E29" s="26" t="e">
        <f ca="1" t="shared" si="1"/>
        <v>#VALUE!</v>
      </c>
      <c r="F29" s="45" t="e">
        <f ca="1" t="shared" si="2"/>
        <v>#VALUE!</v>
      </c>
    </row>
    <row r="30" ht="17.25" spans="1:6">
      <c r="A30" s="26">
        <v>29</v>
      </c>
      <c r="D30" s="37" t="e">
        <f ca="1" t="shared" si="0"/>
        <v>#VALUE!</v>
      </c>
      <c r="E30" s="26" t="e">
        <f ca="1" t="shared" si="1"/>
        <v>#VALUE!</v>
      </c>
      <c r="F30" s="45" t="e">
        <f ca="1" t="shared" si="2"/>
        <v>#VALUE!</v>
      </c>
    </row>
    <row r="31" ht="17.25" spans="1:6">
      <c r="A31" s="26">
        <v>30</v>
      </c>
      <c r="D31" s="37" t="e">
        <f ca="1" t="shared" si="0"/>
        <v>#VALUE!</v>
      </c>
      <c r="E31" s="26" t="e">
        <f ca="1" t="shared" si="1"/>
        <v>#VALUE!</v>
      </c>
      <c r="F31" s="45" t="e">
        <f ca="1" t="shared" si="2"/>
        <v>#VALUE!</v>
      </c>
    </row>
    <row r="32" ht="17.25" spans="1:6">
      <c r="A32" s="26">
        <v>31</v>
      </c>
      <c r="D32" s="37" t="e">
        <f ca="1" t="shared" si="0"/>
        <v>#VALUE!</v>
      </c>
      <c r="E32" s="26" t="e">
        <f ca="1" t="shared" si="1"/>
        <v>#VALUE!</v>
      </c>
      <c r="F32" s="45" t="e">
        <f ca="1" t="shared" si="2"/>
        <v>#VALUE!</v>
      </c>
    </row>
    <row r="33" ht="17.25" spans="1:6">
      <c r="A33" s="26">
        <v>32</v>
      </c>
      <c r="D33" s="37" t="e">
        <f ca="1" t="shared" si="0"/>
        <v>#VALUE!</v>
      </c>
      <c r="E33" s="26" t="e">
        <f ca="1" t="shared" si="1"/>
        <v>#VALUE!</v>
      </c>
      <c r="F33" s="45" t="e">
        <f ca="1" t="shared" si="2"/>
        <v>#VALUE!</v>
      </c>
    </row>
    <row r="34" ht="17.25" spans="1:6">
      <c r="A34" s="26">
        <v>33</v>
      </c>
      <c r="D34" s="37" t="e">
        <f ca="1" t="shared" si="0"/>
        <v>#VALUE!</v>
      </c>
      <c r="E34" s="26" t="e">
        <f ca="1" t="shared" si="1"/>
        <v>#VALUE!</v>
      </c>
      <c r="F34" s="45" t="e">
        <f ca="1" t="shared" si="2"/>
        <v>#VALUE!</v>
      </c>
    </row>
    <row r="35" ht="17.25" spans="1:6">
      <c r="A35" s="26">
        <v>34</v>
      </c>
      <c r="D35" s="37" t="e">
        <f ca="1" t="shared" ref="D35:D66" si="3">IF(MID("10X98765432",MOD(SUMPRODUCT(MID(C35,ROW(INDIRECT("1:17")),1)*2^(18-ROW(INDIRECT("1:17")))),11)+1,1)=RIGHT(C35,1),"通过","未通过")</f>
        <v>#VALUE!</v>
      </c>
      <c r="E35" s="26" t="e">
        <f ca="1" t="shared" ref="E35:E66" si="4">DATEDIF(TEXT(MID(C35,7,LEN(C35)*2/3-4),"0-00-00"),TODAY(),"Y")</f>
        <v>#VALUE!</v>
      </c>
      <c r="F35" s="45" t="e">
        <f ca="1" t="shared" ref="F35:F66" si="5">IF(E35&lt;18,"须填写监护人信息","通过")</f>
        <v>#VALUE!</v>
      </c>
    </row>
    <row r="36" ht="17.25" spans="1:6">
      <c r="A36" s="26">
        <v>35</v>
      </c>
      <c r="D36" s="37" t="e">
        <f ca="1" t="shared" si="3"/>
        <v>#VALUE!</v>
      </c>
      <c r="E36" s="26" t="e">
        <f ca="1" t="shared" si="4"/>
        <v>#VALUE!</v>
      </c>
      <c r="F36" s="45" t="e">
        <f ca="1" t="shared" si="5"/>
        <v>#VALUE!</v>
      </c>
    </row>
    <row r="37" ht="17.25" spans="1:6">
      <c r="A37" s="26">
        <v>36</v>
      </c>
      <c r="D37" s="37" t="e">
        <f ca="1" t="shared" si="3"/>
        <v>#VALUE!</v>
      </c>
      <c r="E37" s="26" t="e">
        <f ca="1" t="shared" si="4"/>
        <v>#VALUE!</v>
      </c>
      <c r="F37" s="45" t="e">
        <f ca="1" t="shared" si="5"/>
        <v>#VALUE!</v>
      </c>
    </row>
    <row r="38" ht="17.25" spans="1:6">
      <c r="A38" s="26">
        <v>37</v>
      </c>
      <c r="D38" s="37" t="e">
        <f ca="1" t="shared" si="3"/>
        <v>#VALUE!</v>
      </c>
      <c r="E38" s="26" t="e">
        <f ca="1" t="shared" si="4"/>
        <v>#VALUE!</v>
      </c>
      <c r="F38" s="45" t="e">
        <f ca="1" t="shared" si="5"/>
        <v>#VALUE!</v>
      </c>
    </row>
    <row r="39" ht="17.25" spans="1:6">
      <c r="A39" s="26">
        <v>38</v>
      </c>
      <c r="D39" s="37" t="e">
        <f ca="1" t="shared" si="3"/>
        <v>#VALUE!</v>
      </c>
      <c r="E39" s="26" t="e">
        <f ca="1" t="shared" si="4"/>
        <v>#VALUE!</v>
      </c>
      <c r="F39" s="45" t="e">
        <f ca="1" t="shared" si="5"/>
        <v>#VALUE!</v>
      </c>
    </row>
    <row r="40" ht="17.25" spans="1:6">
      <c r="A40" s="26">
        <v>39</v>
      </c>
      <c r="D40" s="37" t="e">
        <f ca="1" t="shared" si="3"/>
        <v>#VALUE!</v>
      </c>
      <c r="E40" s="26" t="e">
        <f ca="1" t="shared" si="4"/>
        <v>#VALUE!</v>
      </c>
      <c r="F40" s="45" t="e">
        <f ca="1" t="shared" si="5"/>
        <v>#VALUE!</v>
      </c>
    </row>
    <row r="41" ht="17.25" spans="1:6">
      <c r="A41" s="26">
        <v>40</v>
      </c>
      <c r="D41" s="37" t="e">
        <f ca="1" t="shared" si="3"/>
        <v>#VALUE!</v>
      </c>
      <c r="E41" s="26" t="e">
        <f ca="1" t="shared" si="4"/>
        <v>#VALUE!</v>
      </c>
      <c r="F41" s="45" t="e">
        <f ca="1" t="shared" si="5"/>
        <v>#VALUE!</v>
      </c>
    </row>
    <row r="42" ht="17.25" spans="1:6">
      <c r="A42" s="26">
        <v>41</v>
      </c>
      <c r="D42" s="37" t="e">
        <f ca="1" t="shared" si="3"/>
        <v>#VALUE!</v>
      </c>
      <c r="E42" s="26" t="e">
        <f ca="1" t="shared" si="4"/>
        <v>#VALUE!</v>
      </c>
      <c r="F42" s="45" t="e">
        <f ca="1" t="shared" si="5"/>
        <v>#VALUE!</v>
      </c>
    </row>
    <row r="43" ht="17.25" spans="1:6">
      <c r="A43" s="26">
        <v>42</v>
      </c>
      <c r="D43" s="37" t="e">
        <f ca="1" t="shared" si="3"/>
        <v>#VALUE!</v>
      </c>
      <c r="E43" s="26" t="e">
        <f ca="1" t="shared" si="4"/>
        <v>#VALUE!</v>
      </c>
      <c r="F43" s="45" t="e">
        <f ca="1" t="shared" si="5"/>
        <v>#VALUE!</v>
      </c>
    </row>
    <row r="44" ht="17.25" spans="1:6">
      <c r="A44" s="26">
        <v>43</v>
      </c>
      <c r="D44" s="37" t="e">
        <f ca="1" t="shared" si="3"/>
        <v>#VALUE!</v>
      </c>
      <c r="E44" s="26" t="e">
        <f ca="1" t="shared" si="4"/>
        <v>#VALUE!</v>
      </c>
      <c r="F44" s="45" t="e">
        <f ca="1" t="shared" si="5"/>
        <v>#VALUE!</v>
      </c>
    </row>
    <row r="45" ht="17.25" spans="1:6">
      <c r="A45" s="26">
        <v>44</v>
      </c>
      <c r="D45" s="37" t="e">
        <f ca="1" t="shared" si="3"/>
        <v>#VALUE!</v>
      </c>
      <c r="E45" s="26" t="e">
        <f ca="1" t="shared" si="4"/>
        <v>#VALUE!</v>
      </c>
      <c r="F45" s="45" t="e">
        <f ca="1" t="shared" si="5"/>
        <v>#VALUE!</v>
      </c>
    </row>
    <row r="46" ht="17.25" spans="1:6">
      <c r="A46" s="26">
        <v>45</v>
      </c>
      <c r="D46" s="37" t="e">
        <f ca="1" t="shared" si="3"/>
        <v>#VALUE!</v>
      </c>
      <c r="E46" s="26" t="e">
        <f ca="1" t="shared" si="4"/>
        <v>#VALUE!</v>
      </c>
      <c r="F46" s="45" t="e">
        <f ca="1" t="shared" si="5"/>
        <v>#VALUE!</v>
      </c>
    </row>
    <row r="47" ht="17.25" spans="1:6">
      <c r="A47" s="26">
        <v>46</v>
      </c>
      <c r="D47" s="37" t="e">
        <f ca="1" t="shared" si="3"/>
        <v>#VALUE!</v>
      </c>
      <c r="E47" s="26" t="e">
        <f ca="1" t="shared" si="4"/>
        <v>#VALUE!</v>
      </c>
      <c r="F47" s="45" t="e">
        <f ca="1" t="shared" si="5"/>
        <v>#VALUE!</v>
      </c>
    </row>
    <row r="48" ht="17.25" spans="1:6">
      <c r="A48" s="26">
        <v>47</v>
      </c>
      <c r="D48" s="37" t="e">
        <f ca="1" t="shared" si="3"/>
        <v>#VALUE!</v>
      </c>
      <c r="E48" s="26" t="e">
        <f ca="1" t="shared" si="4"/>
        <v>#VALUE!</v>
      </c>
      <c r="F48" s="45" t="e">
        <f ca="1" t="shared" si="5"/>
        <v>#VALUE!</v>
      </c>
    </row>
    <row r="49" ht="17.25" spans="1:6">
      <c r="A49" s="26">
        <v>48</v>
      </c>
      <c r="D49" s="37" t="e">
        <f ca="1" t="shared" si="3"/>
        <v>#VALUE!</v>
      </c>
      <c r="E49" s="26" t="e">
        <f ca="1" t="shared" si="4"/>
        <v>#VALUE!</v>
      </c>
      <c r="F49" s="45" t="e">
        <f ca="1" t="shared" si="5"/>
        <v>#VALUE!</v>
      </c>
    </row>
    <row r="50" ht="17.25" spans="1:6">
      <c r="A50" s="26">
        <v>49</v>
      </c>
      <c r="D50" s="37" t="e">
        <f ca="1" t="shared" si="3"/>
        <v>#VALUE!</v>
      </c>
      <c r="E50" s="26" t="e">
        <f ca="1" t="shared" si="4"/>
        <v>#VALUE!</v>
      </c>
      <c r="F50" s="45" t="e">
        <f ca="1" t="shared" si="5"/>
        <v>#VALUE!</v>
      </c>
    </row>
    <row r="51" ht="17.25" spans="1:6">
      <c r="A51" s="26">
        <v>50</v>
      </c>
      <c r="D51" s="37" t="e">
        <f ca="1" t="shared" si="3"/>
        <v>#VALUE!</v>
      </c>
      <c r="E51" s="26" t="e">
        <f ca="1" t="shared" si="4"/>
        <v>#VALUE!</v>
      </c>
      <c r="F51" s="45" t="e">
        <f ca="1" t="shared" si="5"/>
        <v>#VALUE!</v>
      </c>
    </row>
    <row r="52" ht="17.25" spans="1:6">
      <c r="A52" s="26">
        <v>51</v>
      </c>
      <c r="D52" s="37" t="e">
        <f ca="1" t="shared" si="3"/>
        <v>#VALUE!</v>
      </c>
      <c r="E52" s="26" t="e">
        <f ca="1" t="shared" si="4"/>
        <v>#VALUE!</v>
      </c>
      <c r="F52" s="45" t="e">
        <f ca="1" t="shared" si="5"/>
        <v>#VALUE!</v>
      </c>
    </row>
    <row r="53" ht="17.25" spans="1:6">
      <c r="A53" s="26">
        <v>52</v>
      </c>
      <c r="D53" s="37" t="e">
        <f ca="1" t="shared" si="3"/>
        <v>#VALUE!</v>
      </c>
      <c r="E53" s="26" t="e">
        <f ca="1" t="shared" si="4"/>
        <v>#VALUE!</v>
      </c>
      <c r="F53" s="45" t="e">
        <f ca="1" t="shared" si="5"/>
        <v>#VALUE!</v>
      </c>
    </row>
    <row r="54" ht="17.25" spans="1:6">
      <c r="A54" s="26">
        <v>53</v>
      </c>
      <c r="D54" s="37" t="e">
        <f ca="1" t="shared" si="3"/>
        <v>#VALUE!</v>
      </c>
      <c r="E54" s="26" t="e">
        <f ca="1" t="shared" si="4"/>
        <v>#VALUE!</v>
      </c>
      <c r="F54" s="45" t="e">
        <f ca="1" t="shared" si="5"/>
        <v>#VALUE!</v>
      </c>
    </row>
    <row r="55" ht="17.25" spans="1:6">
      <c r="A55" s="26">
        <v>54</v>
      </c>
      <c r="D55" s="37" t="e">
        <f ca="1" t="shared" si="3"/>
        <v>#VALUE!</v>
      </c>
      <c r="E55" s="26" t="e">
        <f ca="1" t="shared" si="4"/>
        <v>#VALUE!</v>
      </c>
      <c r="F55" s="45" t="e">
        <f ca="1" t="shared" si="5"/>
        <v>#VALUE!</v>
      </c>
    </row>
    <row r="56" ht="17.25" spans="1:6">
      <c r="A56" s="26">
        <v>55</v>
      </c>
      <c r="D56" s="37" t="e">
        <f ca="1" t="shared" si="3"/>
        <v>#VALUE!</v>
      </c>
      <c r="E56" s="26" t="e">
        <f ca="1" t="shared" si="4"/>
        <v>#VALUE!</v>
      </c>
      <c r="F56" s="45" t="e">
        <f ca="1" t="shared" si="5"/>
        <v>#VALUE!</v>
      </c>
    </row>
    <row r="57" ht="17.25" spans="1:6">
      <c r="A57" s="26">
        <v>56</v>
      </c>
      <c r="D57" s="37" t="e">
        <f ca="1" t="shared" si="3"/>
        <v>#VALUE!</v>
      </c>
      <c r="E57" s="26" t="e">
        <f ca="1" t="shared" si="4"/>
        <v>#VALUE!</v>
      </c>
      <c r="F57" s="45" t="e">
        <f ca="1" t="shared" si="5"/>
        <v>#VALUE!</v>
      </c>
    </row>
    <row r="58" ht="17.25" spans="1:6">
      <c r="A58" s="26">
        <v>57</v>
      </c>
      <c r="D58" s="37" t="e">
        <f ca="1" t="shared" si="3"/>
        <v>#VALUE!</v>
      </c>
      <c r="E58" s="26" t="e">
        <f ca="1" t="shared" si="4"/>
        <v>#VALUE!</v>
      </c>
      <c r="F58" s="45" t="e">
        <f ca="1" t="shared" si="5"/>
        <v>#VALUE!</v>
      </c>
    </row>
    <row r="59" ht="17.25" spans="1:6">
      <c r="A59" s="26">
        <v>58</v>
      </c>
      <c r="D59" s="37" t="e">
        <f ca="1" t="shared" si="3"/>
        <v>#VALUE!</v>
      </c>
      <c r="E59" s="26" t="e">
        <f ca="1" t="shared" si="4"/>
        <v>#VALUE!</v>
      </c>
      <c r="F59" s="45" t="e">
        <f ca="1" t="shared" si="5"/>
        <v>#VALUE!</v>
      </c>
    </row>
    <row r="60" ht="17.25" spans="1:6">
      <c r="A60" s="26">
        <v>59</v>
      </c>
      <c r="D60" s="37" t="e">
        <f ca="1" t="shared" si="3"/>
        <v>#VALUE!</v>
      </c>
      <c r="E60" s="26" t="e">
        <f ca="1" t="shared" si="4"/>
        <v>#VALUE!</v>
      </c>
      <c r="F60" s="45" t="e">
        <f ca="1" t="shared" si="5"/>
        <v>#VALUE!</v>
      </c>
    </row>
    <row r="61" ht="17.25" spans="1:6">
      <c r="A61" s="26">
        <v>60</v>
      </c>
      <c r="D61" s="37" t="e">
        <f ca="1" t="shared" si="3"/>
        <v>#VALUE!</v>
      </c>
      <c r="E61" s="26" t="e">
        <f ca="1" t="shared" si="4"/>
        <v>#VALUE!</v>
      </c>
      <c r="F61" s="45" t="e">
        <f ca="1" t="shared" si="5"/>
        <v>#VALUE!</v>
      </c>
    </row>
    <row r="62" ht="17.25" spans="1:6">
      <c r="A62" s="26">
        <v>61</v>
      </c>
      <c r="D62" s="37" t="e">
        <f ca="1" t="shared" si="3"/>
        <v>#VALUE!</v>
      </c>
      <c r="E62" s="26" t="e">
        <f ca="1" t="shared" si="4"/>
        <v>#VALUE!</v>
      </c>
      <c r="F62" s="45" t="e">
        <f ca="1" t="shared" si="5"/>
        <v>#VALUE!</v>
      </c>
    </row>
    <row r="63" ht="17.25" spans="1:6">
      <c r="A63" s="26">
        <v>62</v>
      </c>
      <c r="D63" s="37" t="e">
        <f ca="1" t="shared" si="3"/>
        <v>#VALUE!</v>
      </c>
      <c r="E63" s="26" t="e">
        <f ca="1" t="shared" si="4"/>
        <v>#VALUE!</v>
      </c>
      <c r="F63" s="45" t="e">
        <f ca="1" t="shared" si="5"/>
        <v>#VALUE!</v>
      </c>
    </row>
    <row r="64" ht="17.25" spans="1:6">
      <c r="A64" s="26">
        <v>63</v>
      </c>
      <c r="D64" s="37" t="e">
        <f ca="1" t="shared" si="3"/>
        <v>#VALUE!</v>
      </c>
      <c r="E64" s="26" t="e">
        <f ca="1" t="shared" si="4"/>
        <v>#VALUE!</v>
      </c>
      <c r="F64" s="45" t="e">
        <f ca="1" t="shared" si="5"/>
        <v>#VALUE!</v>
      </c>
    </row>
    <row r="65" ht="17.25" spans="1:6">
      <c r="A65" s="26">
        <v>64</v>
      </c>
      <c r="D65" s="37" t="e">
        <f ca="1" t="shared" si="3"/>
        <v>#VALUE!</v>
      </c>
      <c r="E65" s="26" t="e">
        <f ca="1" t="shared" si="4"/>
        <v>#VALUE!</v>
      </c>
      <c r="F65" s="45" t="e">
        <f ca="1" t="shared" si="5"/>
        <v>#VALUE!</v>
      </c>
    </row>
    <row r="66" ht="17.25" spans="1:6">
      <c r="A66" s="26">
        <v>65</v>
      </c>
      <c r="D66" s="37" t="e">
        <f ca="1" t="shared" si="3"/>
        <v>#VALUE!</v>
      </c>
      <c r="E66" s="26" t="e">
        <f ca="1" t="shared" si="4"/>
        <v>#VALUE!</v>
      </c>
      <c r="F66" s="45" t="e">
        <f ca="1" t="shared" si="5"/>
        <v>#VALUE!</v>
      </c>
    </row>
    <row r="67" ht="17.25" spans="1:6">
      <c r="A67" s="26">
        <v>66</v>
      </c>
      <c r="D67" s="37" t="e">
        <f ca="1" t="shared" ref="D67:D100" si="6">IF(MID("10X98765432",MOD(SUMPRODUCT(MID(C67,ROW(INDIRECT("1:17")),1)*2^(18-ROW(INDIRECT("1:17")))),11)+1,1)=RIGHT(C67,1),"通过","未通过")</f>
        <v>#VALUE!</v>
      </c>
      <c r="E67" s="26" t="e">
        <f ca="1" t="shared" ref="E67:E100" si="7">DATEDIF(TEXT(MID(C67,7,LEN(C67)*2/3-4),"0-00-00"),TODAY(),"Y")</f>
        <v>#VALUE!</v>
      </c>
      <c r="F67" s="45" t="e">
        <f ca="1" t="shared" ref="F67:F100" si="8">IF(E67&lt;18,"须填写监护人信息","通过")</f>
        <v>#VALUE!</v>
      </c>
    </row>
    <row r="68" ht="17.25" spans="1:6">
      <c r="A68" s="26">
        <v>67</v>
      </c>
      <c r="D68" s="37" t="e">
        <f ca="1" t="shared" si="6"/>
        <v>#VALUE!</v>
      </c>
      <c r="E68" s="26" t="e">
        <f ca="1" t="shared" si="7"/>
        <v>#VALUE!</v>
      </c>
      <c r="F68" s="45" t="e">
        <f ca="1" t="shared" si="8"/>
        <v>#VALUE!</v>
      </c>
    </row>
    <row r="69" ht="17.25" spans="1:6">
      <c r="A69" s="26">
        <v>68</v>
      </c>
      <c r="D69" s="37" t="e">
        <f ca="1" t="shared" si="6"/>
        <v>#VALUE!</v>
      </c>
      <c r="E69" s="26" t="e">
        <f ca="1" t="shared" si="7"/>
        <v>#VALUE!</v>
      </c>
      <c r="F69" s="45" t="e">
        <f ca="1" t="shared" si="8"/>
        <v>#VALUE!</v>
      </c>
    </row>
    <row r="70" ht="17.25" spans="1:6">
      <c r="A70" s="26">
        <v>69</v>
      </c>
      <c r="D70" s="37" t="e">
        <f ca="1" t="shared" si="6"/>
        <v>#VALUE!</v>
      </c>
      <c r="E70" s="26" t="e">
        <f ca="1" t="shared" si="7"/>
        <v>#VALUE!</v>
      </c>
      <c r="F70" s="45" t="e">
        <f ca="1" t="shared" si="8"/>
        <v>#VALUE!</v>
      </c>
    </row>
    <row r="71" ht="17.25" spans="1:6">
      <c r="A71" s="26">
        <v>70</v>
      </c>
      <c r="D71" s="37" t="e">
        <f ca="1" t="shared" si="6"/>
        <v>#VALUE!</v>
      </c>
      <c r="E71" s="26" t="e">
        <f ca="1" t="shared" si="7"/>
        <v>#VALUE!</v>
      </c>
      <c r="F71" s="45" t="e">
        <f ca="1" t="shared" si="8"/>
        <v>#VALUE!</v>
      </c>
    </row>
    <row r="72" ht="17.25" spans="1:6">
      <c r="A72" s="26">
        <v>71</v>
      </c>
      <c r="D72" s="37" t="e">
        <f ca="1" t="shared" si="6"/>
        <v>#VALUE!</v>
      </c>
      <c r="E72" s="26" t="e">
        <f ca="1" t="shared" si="7"/>
        <v>#VALUE!</v>
      </c>
      <c r="F72" s="45" t="e">
        <f ca="1" t="shared" si="8"/>
        <v>#VALUE!</v>
      </c>
    </row>
    <row r="73" ht="17.25" spans="1:6">
      <c r="A73" s="26">
        <v>72</v>
      </c>
      <c r="D73" s="37" t="e">
        <f ca="1" t="shared" si="6"/>
        <v>#VALUE!</v>
      </c>
      <c r="E73" s="26" t="e">
        <f ca="1" t="shared" si="7"/>
        <v>#VALUE!</v>
      </c>
      <c r="F73" s="45" t="e">
        <f ca="1" t="shared" si="8"/>
        <v>#VALUE!</v>
      </c>
    </row>
    <row r="74" ht="17.25" spans="1:6">
      <c r="A74" s="26">
        <v>73</v>
      </c>
      <c r="D74" s="37" t="e">
        <f ca="1" t="shared" si="6"/>
        <v>#VALUE!</v>
      </c>
      <c r="E74" s="26" t="e">
        <f ca="1" t="shared" si="7"/>
        <v>#VALUE!</v>
      </c>
      <c r="F74" s="45" t="e">
        <f ca="1" t="shared" si="8"/>
        <v>#VALUE!</v>
      </c>
    </row>
    <row r="75" ht="17.25" spans="1:6">
      <c r="A75" s="26">
        <v>74</v>
      </c>
      <c r="D75" s="37" t="e">
        <f ca="1" t="shared" si="6"/>
        <v>#VALUE!</v>
      </c>
      <c r="E75" s="26" t="e">
        <f ca="1" t="shared" si="7"/>
        <v>#VALUE!</v>
      </c>
      <c r="F75" s="45" t="e">
        <f ca="1" t="shared" si="8"/>
        <v>#VALUE!</v>
      </c>
    </row>
    <row r="76" ht="17.25" spans="1:6">
      <c r="A76" s="26">
        <v>75</v>
      </c>
      <c r="D76" s="37" t="e">
        <f ca="1" t="shared" si="6"/>
        <v>#VALUE!</v>
      </c>
      <c r="E76" s="26" t="e">
        <f ca="1" t="shared" si="7"/>
        <v>#VALUE!</v>
      </c>
      <c r="F76" s="45" t="e">
        <f ca="1" t="shared" si="8"/>
        <v>#VALUE!</v>
      </c>
    </row>
    <row r="77" ht="17.25" spans="1:6">
      <c r="A77" s="26">
        <v>76</v>
      </c>
      <c r="D77" s="37" t="e">
        <f ca="1" t="shared" si="6"/>
        <v>#VALUE!</v>
      </c>
      <c r="E77" s="26" t="e">
        <f ca="1" t="shared" si="7"/>
        <v>#VALUE!</v>
      </c>
      <c r="F77" s="45" t="e">
        <f ca="1" t="shared" si="8"/>
        <v>#VALUE!</v>
      </c>
    </row>
    <row r="78" ht="17.25" spans="1:6">
      <c r="A78" s="26">
        <v>77</v>
      </c>
      <c r="D78" s="37" t="e">
        <f ca="1" t="shared" si="6"/>
        <v>#VALUE!</v>
      </c>
      <c r="E78" s="26" t="e">
        <f ca="1" t="shared" si="7"/>
        <v>#VALUE!</v>
      </c>
      <c r="F78" s="45" t="e">
        <f ca="1" t="shared" si="8"/>
        <v>#VALUE!</v>
      </c>
    </row>
    <row r="79" ht="17.25" spans="1:6">
      <c r="A79" s="26">
        <v>78</v>
      </c>
      <c r="D79" s="37" t="e">
        <f ca="1" t="shared" si="6"/>
        <v>#VALUE!</v>
      </c>
      <c r="E79" s="26" t="e">
        <f ca="1" t="shared" si="7"/>
        <v>#VALUE!</v>
      </c>
      <c r="F79" s="45" t="e">
        <f ca="1" t="shared" si="8"/>
        <v>#VALUE!</v>
      </c>
    </row>
    <row r="80" ht="17.25" spans="1:6">
      <c r="A80" s="26">
        <v>79</v>
      </c>
      <c r="D80" s="37" t="e">
        <f ca="1" t="shared" si="6"/>
        <v>#VALUE!</v>
      </c>
      <c r="E80" s="26" t="e">
        <f ca="1" t="shared" si="7"/>
        <v>#VALUE!</v>
      </c>
      <c r="F80" s="45" t="e">
        <f ca="1" t="shared" si="8"/>
        <v>#VALUE!</v>
      </c>
    </row>
    <row r="81" ht="17.25" spans="1:6">
      <c r="A81" s="26">
        <v>80</v>
      </c>
      <c r="D81" s="37" t="e">
        <f ca="1" t="shared" si="6"/>
        <v>#VALUE!</v>
      </c>
      <c r="E81" s="26" t="e">
        <f ca="1" t="shared" si="7"/>
        <v>#VALUE!</v>
      </c>
      <c r="F81" s="45" t="e">
        <f ca="1" t="shared" si="8"/>
        <v>#VALUE!</v>
      </c>
    </row>
    <row r="82" ht="17.25" spans="1:6">
      <c r="A82" s="26">
        <v>81</v>
      </c>
      <c r="D82" s="37" t="e">
        <f ca="1" t="shared" si="6"/>
        <v>#VALUE!</v>
      </c>
      <c r="E82" s="26" t="e">
        <f ca="1" t="shared" si="7"/>
        <v>#VALUE!</v>
      </c>
      <c r="F82" s="45" t="e">
        <f ca="1" t="shared" si="8"/>
        <v>#VALUE!</v>
      </c>
    </row>
    <row r="83" ht="17.25" spans="1:6">
      <c r="A83" s="26">
        <v>82</v>
      </c>
      <c r="D83" s="37" t="e">
        <f ca="1" t="shared" si="6"/>
        <v>#VALUE!</v>
      </c>
      <c r="E83" s="26" t="e">
        <f ca="1" t="shared" si="7"/>
        <v>#VALUE!</v>
      </c>
      <c r="F83" s="45" t="e">
        <f ca="1" t="shared" si="8"/>
        <v>#VALUE!</v>
      </c>
    </row>
    <row r="84" ht="17.25" spans="1:6">
      <c r="A84" s="26">
        <v>83</v>
      </c>
      <c r="D84" s="37" t="e">
        <f ca="1" t="shared" si="6"/>
        <v>#VALUE!</v>
      </c>
      <c r="E84" s="26" t="e">
        <f ca="1" t="shared" si="7"/>
        <v>#VALUE!</v>
      </c>
      <c r="F84" s="45" t="e">
        <f ca="1" t="shared" si="8"/>
        <v>#VALUE!</v>
      </c>
    </row>
    <row r="85" ht="17.25" spans="1:6">
      <c r="A85" s="26">
        <v>84</v>
      </c>
      <c r="D85" s="37" t="e">
        <f ca="1" t="shared" si="6"/>
        <v>#VALUE!</v>
      </c>
      <c r="E85" s="26" t="e">
        <f ca="1" t="shared" si="7"/>
        <v>#VALUE!</v>
      </c>
      <c r="F85" s="45" t="e">
        <f ca="1" t="shared" si="8"/>
        <v>#VALUE!</v>
      </c>
    </row>
    <row r="86" ht="17.25" spans="1:6">
      <c r="A86" s="26">
        <v>85</v>
      </c>
      <c r="D86" s="37" t="e">
        <f ca="1" t="shared" si="6"/>
        <v>#VALUE!</v>
      </c>
      <c r="E86" s="26" t="e">
        <f ca="1" t="shared" si="7"/>
        <v>#VALUE!</v>
      </c>
      <c r="F86" s="45" t="e">
        <f ca="1" t="shared" si="8"/>
        <v>#VALUE!</v>
      </c>
    </row>
    <row r="87" ht="17.25" spans="1:6">
      <c r="A87" s="26">
        <v>86</v>
      </c>
      <c r="D87" s="37" t="e">
        <f ca="1" t="shared" si="6"/>
        <v>#VALUE!</v>
      </c>
      <c r="E87" s="26" t="e">
        <f ca="1" t="shared" si="7"/>
        <v>#VALUE!</v>
      </c>
      <c r="F87" s="45" t="e">
        <f ca="1" t="shared" si="8"/>
        <v>#VALUE!</v>
      </c>
    </row>
    <row r="88" ht="17.25" spans="1:6">
      <c r="A88" s="26">
        <v>87</v>
      </c>
      <c r="D88" s="37" t="e">
        <f ca="1" t="shared" si="6"/>
        <v>#VALUE!</v>
      </c>
      <c r="E88" s="26" t="e">
        <f ca="1" t="shared" si="7"/>
        <v>#VALUE!</v>
      </c>
      <c r="F88" s="45" t="e">
        <f ca="1" t="shared" si="8"/>
        <v>#VALUE!</v>
      </c>
    </row>
    <row r="89" ht="17.25" spans="1:6">
      <c r="A89" s="26">
        <v>88</v>
      </c>
      <c r="D89" s="37" t="e">
        <f ca="1" t="shared" si="6"/>
        <v>#VALUE!</v>
      </c>
      <c r="E89" s="26" t="e">
        <f ca="1" t="shared" si="7"/>
        <v>#VALUE!</v>
      </c>
      <c r="F89" s="45" t="e">
        <f ca="1" t="shared" si="8"/>
        <v>#VALUE!</v>
      </c>
    </row>
    <row r="90" ht="17.25" spans="1:6">
      <c r="A90" s="26">
        <v>89</v>
      </c>
      <c r="D90" s="37" t="e">
        <f ca="1" t="shared" si="6"/>
        <v>#VALUE!</v>
      </c>
      <c r="E90" s="26" t="e">
        <f ca="1" t="shared" si="7"/>
        <v>#VALUE!</v>
      </c>
      <c r="F90" s="45" t="e">
        <f ca="1" t="shared" si="8"/>
        <v>#VALUE!</v>
      </c>
    </row>
    <row r="91" ht="17.25" spans="1:6">
      <c r="A91" s="26">
        <v>90</v>
      </c>
      <c r="D91" s="37" t="e">
        <f ca="1" t="shared" si="6"/>
        <v>#VALUE!</v>
      </c>
      <c r="E91" s="26" t="e">
        <f ca="1" t="shared" si="7"/>
        <v>#VALUE!</v>
      </c>
      <c r="F91" s="45" t="e">
        <f ca="1" t="shared" si="8"/>
        <v>#VALUE!</v>
      </c>
    </row>
    <row r="92" ht="17.25" spans="1:6">
      <c r="A92" s="26">
        <v>91</v>
      </c>
      <c r="D92" s="37" t="e">
        <f ca="1" t="shared" si="6"/>
        <v>#VALUE!</v>
      </c>
      <c r="E92" s="26" t="e">
        <f ca="1" t="shared" si="7"/>
        <v>#VALUE!</v>
      </c>
      <c r="F92" s="45" t="e">
        <f ca="1" t="shared" si="8"/>
        <v>#VALUE!</v>
      </c>
    </row>
    <row r="93" ht="17.25" spans="1:6">
      <c r="A93" s="26">
        <v>92</v>
      </c>
      <c r="D93" s="37" t="e">
        <f ca="1" t="shared" si="6"/>
        <v>#VALUE!</v>
      </c>
      <c r="E93" s="26" t="e">
        <f ca="1" t="shared" si="7"/>
        <v>#VALUE!</v>
      </c>
      <c r="F93" s="45" t="e">
        <f ca="1" t="shared" si="8"/>
        <v>#VALUE!</v>
      </c>
    </row>
    <row r="94" ht="17.25" spans="1:6">
      <c r="A94" s="26">
        <v>93</v>
      </c>
      <c r="D94" s="37" t="e">
        <f ca="1" t="shared" si="6"/>
        <v>#VALUE!</v>
      </c>
      <c r="E94" s="26" t="e">
        <f ca="1" t="shared" si="7"/>
        <v>#VALUE!</v>
      </c>
      <c r="F94" s="45" t="e">
        <f ca="1" t="shared" si="8"/>
        <v>#VALUE!</v>
      </c>
    </row>
    <row r="95" ht="17.25" spans="1:6">
      <c r="A95" s="26">
        <v>94</v>
      </c>
      <c r="D95" s="37" t="e">
        <f ca="1" t="shared" si="6"/>
        <v>#VALUE!</v>
      </c>
      <c r="E95" s="26" t="e">
        <f ca="1" t="shared" si="7"/>
        <v>#VALUE!</v>
      </c>
      <c r="F95" s="45" t="e">
        <f ca="1" t="shared" si="8"/>
        <v>#VALUE!</v>
      </c>
    </row>
    <row r="96" ht="17.25" spans="1:6">
      <c r="A96" s="26">
        <v>95</v>
      </c>
      <c r="D96" s="37" t="e">
        <f ca="1" t="shared" si="6"/>
        <v>#VALUE!</v>
      </c>
      <c r="E96" s="26" t="e">
        <f ca="1" t="shared" si="7"/>
        <v>#VALUE!</v>
      </c>
      <c r="F96" s="45" t="e">
        <f ca="1" t="shared" si="8"/>
        <v>#VALUE!</v>
      </c>
    </row>
    <row r="97" ht="17.25" spans="1:6">
      <c r="A97" s="26">
        <v>96</v>
      </c>
      <c r="D97" s="37" t="e">
        <f ca="1" t="shared" si="6"/>
        <v>#VALUE!</v>
      </c>
      <c r="E97" s="26" t="e">
        <f ca="1" t="shared" si="7"/>
        <v>#VALUE!</v>
      </c>
      <c r="F97" s="45" t="e">
        <f ca="1" t="shared" si="8"/>
        <v>#VALUE!</v>
      </c>
    </row>
    <row r="98" ht="17.25" spans="1:6">
      <c r="A98" s="26">
        <v>97</v>
      </c>
      <c r="D98" s="37" t="e">
        <f ca="1" t="shared" si="6"/>
        <v>#VALUE!</v>
      </c>
      <c r="E98" s="26" t="e">
        <f ca="1" t="shared" si="7"/>
        <v>#VALUE!</v>
      </c>
      <c r="F98" s="45" t="e">
        <f ca="1" t="shared" si="8"/>
        <v>#VALUE!</v>
      </c>
    </row>
    <row r="99" ht="17.25" spans="1:6">
      <c r="A99" s="26">
        <v>98</v>
      </c>
      <c r="D99" s="37" t="e">
        <f ca="1" t="shared" si="6"/>
        <v>#VALUE!</v>
      </c>
      <c r="E99" s="26" t="e">
        <f ca="1" t="shared" si="7"/>
        <v>#VALUE!</v>
      </c>
      <c r="F99" s="45" t="e">
        <f ca="1" t="shared" si="8"/>
        <v>#VALUE!</v>
      </c>
    </row>
    <row r="100" ht="17.25" spans="1:6">
      <c r="A100" s="26">
        <v>99</v>
      </c>
      <c r="D100" s="37" t="e">
        <f ca="1" t="shared" si="6"/>
        <v>#VALUE!</v>
      </c>
      <c r="E100" s="26" t="e">
        <f ca="1" t="shared" si="7"/>
        <v>#VALUE!</v>
      </c>
      <c r="F100" s="45" t="e">
        <f ca="1" t="shared" si="8"/>
        <v>#VALUE!</v>
      </c>
    </row>
    <row r="101" ht="17.25" spans="6:6">
      <c r="F101" s="45"/>
    </row>
    <row r="102" ht="17.25" spans="6:6">
      <c r="F102" s="45"/>
    </row>
    <row r="103" ht="17.25" spans="6:6">
      <c r="F103" s="45"/>
    </row>
    <row r="104" ht="17.25" spans="6:6">
      <c r="F104" s="45"/>
    </row>
    <row r="105" ht="17.25" spans="6:6">
      <c r="F105" s="45"/>
    </row>
    <row r="106" ht="17.25" spans="6:6">
      <c r="F106" s="45"/>
    </row>
    <row r="107" ht="17.25" spans="6:6">
      <c r="F107" s="45"/>
    </row>
    <row r="108" ht="17.25" spans="6:6">
      <c r="F108" s="45"/>
    </row>
    <row r="109" ht="17.25" spans="6:6">
      <c r="F109" s="45"/>
    </row>
    <row r="110" ht="17.25" spans="6:6">
      <c r="F110" s="45"/>
    </row>
    <row r="111" ht="17.25" spans="6:6">
      <c r="F111" s="45"/>
    </row>
    <row r="112" ht="17.25" spans="6:6">
      <c r="F112" s="45"/>
    </row>
    <row r="113" ht="17.25" spans="6:6">
      <c r="F113" s="45"/>
    </row>
    <row r="114" ht="17.25" spans="6:6">
      <c r="F114" s="45"/>
    </row>
    <row r="115" ht="17.25" spans="6:6">
      <c r="F115" s="45"/>
    </row>
    <row r="116" ht="17.25" spans="6:6">
      <c r="F116" s="45"/>
    </row>
    <row r="117" ht="17.25" spans="6:6">
      <c r="F117" s="45"/>
    </row>
    <row r="118" ht="17.25" spans="6:6">
      <c r="F118" s="45"/>
    </row>
    <row r="119" ht="17.25" spans="6:6">
      <c r="F119" s="45"/>
    </row>
    <row r="120" ht="17.25" spans="6:6">
      <c r="F120" s="45"/>
    </row>
    <row r="121" ht="17.25" spans="6:6">
      <c r="F121" s="45"/>
    </row>
    <row r="122" ht="17.25" spans="6:6">
      <c r="F122" s="45"/>
    </row>
    <row r="123" ht="17.25" spans="6:6">
      <c r="F123" s="45"/>
    </row>
    <row r="124" ht="17.25" spans="6:6">
      <c r="F124" s="45"/>
    </row>
    <row r="125" ht="17.25" spans="6:6">
      <c r="F125" s="45"/>
    </row>
    <row r="126" ht="17.25" spans="6:6">
      <c r="F126" s="45"/>
    </row>
    <row r="127" ht="17.25" spans="6:6">
      <c r="F127" s="45"/>
    </row>
    <row r="128" ht="17.25" spans="6:6">
      <c r="F128" s="45"/>
    </row>
    <row r="129" ht="17.25" spans="6:6">
      <c r="F129" s="45"/>
    </row>
    <row r="130" ht="17.25" spans="6:6">
      <c r="F130" s="45"/>
    </row>
    <row r="131" ht="17.25" spans="6:6">
      <c r="F131" s="45"/>
    </row>
    <row r="132" ht="17.25" spans="6:6">
      <c r="F132" s="45"/>
    </row>
    <row r="133" ht="17.25" spans="6:6">
      <c r="F133" s="45"/>
    </row>
    <row r="134" ht="17.25" spans="6:6">
      <c r="F134" s="45"/>
    </row>
    <row r="135" ht="17.25" spans="6:6">
      <c r="F135" s="45"/>
    </row>
    <row r="136" ht="17.25" spans="6:6">
      <c r="F136" s="45"/>
    </row>
    <row r="137" ht="17.25" spans="6:6">
      <c r="F137" s="45"/>
    </row>
    <row r="138" ht="17.25" spans="6:6">
      <c r="F138" s="45"/>
    </row>
    <row r="139" ht="17.25" spans="6:6">
      <c r="F139" s="45"/>
    </row>
    <row r="140" ht="17.25" spans="6:6">
      <c r="F140" s="45"/>
    </row>
    <row r="141" ht="17.25" spans="6:6">
      <c r="F141" s="45"/>
    </row>
    <row r="142" ht="17.25" spans="6:6">
      <c r="F142" s="45"/>
    </row>
    <row r="143" ht="17.25" spans="6:6">
      <c r="F143" s="45"/>
    </row>
    <row r="144" ht="17.25" spans="6:6">
      <c r="F144" s="45"/>
    </row>
    <row r="145" ht="17.25" spans="6:6">
      <c r="F145" s="45"/>
    </row>
    <row r="146" ht="17.25" spans="6:6">
      <c r="F146" s="45"/>
    </row>
    <row r="147" ht="17.25" spans="6:6">
      <c r="F147" s="45"/>
    </row>
    <row r="148" ht="17.25" spans="6:6">
      <c r="F148" s="45"/>
    </row>
    <row r="149" ht="17.25" spans="6:6">
      <c r="F149" s="45"/>
    </row>
    <row r="150" ht="17.25" spans="6:6">
      <c r="F150" s="45"/>
    </row>
    <row r="151" ht="17.25" spans="6:6">
      <c r="F151" s="45"/>
    </row>
  </sheetData>
  <sheetProtection password="C63B" sheet="1" formatCells="0" formatColumns="0" formatRows="0" insertRows="0" insertColumns="0" insertHyperlinks="0" deleteColumns="0" deleteRows="0" sort="0" autoFilter="0" pivotTables="0" objects="1"/>
  <conditionalFormatting sqref="F$1:F$1048576">
    <cfRule type="cellIs" dxfId="0" priority="1" operator="equal">
      <formula>"须填写监护人信息"</formula>
    </cfRule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9"/>
  <sheetViews>
    <sheetView zoomScale="175" zoomScaleNormal="175" topLeftCell="A7" workbookViewId="0">
      <selection activeCell="B7" sqref="B7:D7"/>
    </sheetView>
  </sheetViews>
  <sheetFormatPr defaultColWidth="9" defaultRowHeight="13.5" outlineLevelCol="4"/>
  <cols>
    <col min="1" max="1" width="28.5333333333333" style="10" customWidth="1"/>
    <col min="2" max="2" width="14.2666666666667" style="10" customWidth="1"/>
    <col min="3" max="3" width="9" style="10"/>
    <col min="4" max="4" width="11.95" style="10" customWidth="1"/>
    <col min="5" max="5" width="10.6666666666667" style="10" customWidth="1"/>
    <col min="6" max="16384" width="9" style="10"/>
  </cols>
  <sheetData>
    <row r="1" spans="1:4">
      <c r="A1" s="11" t="s">
        <v>28</v>
      </c>
      <c r="B1" s="11"/>
      <c r="C1" s="11"/>
      <c r="D1" s="11"/>
    </row>
    <row r="2" spans="1:4">
      <c r="A2" s="12" t="s">
        <v>29</v>
      </c>
      <c r="B2" s="13"/>
      <c r="C2" s="14"/>
      <c r="D2" s="15"/>
    </row>
    <row r="3" spans="1:5">
      <c r="A3" s="12" t="s">
        <v>30</v>
      </c>
      <c r="B3" s="13"/>
      <c r="C3" s="14"/>
      <c r="D3" s="15"/>
      <c r="E3" s="16" t="s">
        <v>31</v>
      </c>
    </row>
    <row r="4" spans="1:4">
      <c r="A4" s="12" t="s">
        <v>32</v>
      </c>
      <c r="B4" s="13"/>
      <c r="C4" s="14"/>
      <c r="D4" s="15"/>
    </row>
    <row r="5" spans="1:4">
      <c r="A5" s="12" t="s">
        <v>33</v>
      </c>
      <c r="B5" s="17"/>
      <c r="C5" s="18"/>
      <c r="D5" s="19"/>
    </row>
    <row r="6" spans="1:4">
      <c r="A6" s="20" t="s">
        <v>34</v>
      </c>
      <c r="B6" s="21" t="s">
        <v>35</v>
      </c>
      <c r="C6" s="22"/>
      <c r="D6" s="23"/>
    </row>
    <row r="7" spans="1:4">
      <c r="A7" s="24" t="s">
        <v>36</v>
      </c>
      <c r="B7" s="13" t="s">
        <v>37</v>
      </c>
      <c r="C7" s="14"/>
      <c r="D7" s="15"/>
    </row>
    <row r="8" spans="1:4">
      <c r="A8" s="12" t="s">
        <v>38</v>
      </c>
      <c r="B8" s="25" t="s">
        <v>39</v>
      </c>
      <c r="C8" s="25" t="s">
        <v>40</v>
      </c>
      <c r="D8" s="12" t="s">
        <v>41</v>
      </c>
    </row>
    <row r="9" spans="1:4">
      <c r="A9" s="26" t="s">
        <v>42</v>
      </c>
      <c r="B9" s="27">
        <v>100</v>
      </c>
      <c r="C9" s="26">
        <f ca="1">IF($B$7=A9,COUNT('1.被保险人信息'!E:E),0)</f>
        <v>0</v>
      </c>
      <c r="D9" s="28">
        <f ca="1" t="shared" ref="D9:D12" si="0">B9*C9</f>
        <v>0</v>
      </c>
    </row>
    <row r="10" spans="1:4">
      <c r="A10" s="26" t="s">
        <v>43</v>
      </c>
      <c r="B10" s="29">
        <v>20</v>
      </c>
      <c r="C10" s="26">
        <f ca="1">IF($B$7=A10,COUNT('1.被保险人信息'!E:E),0)</f>
        <v>0</v>
      </c>
      <c r="D10" s="28">
        <f ca="1" t="shared" si="0"/>
        <v>0</v>
      </c>
    </row>
    <row r="11" spans="1:4">
      <c r="A11" s="26" t="s">
        <v>37</v>
      </c>
      <c r="B11" s="29">
        <v>40</v>
      </c>
      <c r="C11" s="26">
        <f ca="1">IF($B$7=A11,COUNT('1.被保险人信息'!E:E),0)</f>
        <v>0</v>
      </c>
      <c r="D11" s="28">
        <f ca="1" t="shared" si="0"/>
        <v>0</v>
      </c>
    </row>
    <row r="12" spans="1:4">
      <c r="A12" s="26" t="s">
        <v>44</v>
      </c>
      <c r="B12" s="29">
        <v>50</v>
      </c>
      <c r="C12" s="26">
        <f ca="1">IF($B$7=A12,COUNT('1.被保险人信息'!E:E),0)</f>
        <v>0</v>
      </c>
      <c r="D12" s="28">
        <f ca="1" t="shared" si="0"/>
        <v>0</v>
      </c>
    </row>
    <row r="13" spans="1:4">
      <c r="A13" s="12" t="s">
        <v>45</v>
      </c>
      <c r="B13" s="12" t="s">
        <v>46</v>
      </c>
      <c r="C13" s="12" t="s">
        <v>40</v>
      </c>
      <c r="D13" s="12" t="s">
        <v>41</v>
      </c>
    </row>
    <row r="14" spans="1:4">
      <c r="A14" s="26" t="s">
        <v>47</v>
      </c>
      <c r="B14" s="29">
        <v>84</v>
      </c>
      <c r="C14" s="26">
        <f ca="1">IF($B$7="重疾险",SUM(COUNTIF('1.被保险人信息'!E:E,{"&gt;=0","&gt;17"})*{1,-1}),0)</f>
        <v>0</v>
      </c>
      <c r="D14" s="29">
        <f ca="1" t="shared" ref="D14:D18" si="1">B14*C14</f>
        <v>0</v>
      </c>
    </row>
    <row r="15" spans="1:4">
      <c r="A15" s="26" t="s">
        <v>48</v>
      </c>
      <c r="B15" s="29">
        <v>120</v>
      </c>
      <c r="C15" s="26">
        <f ca="1">IF($B$7="重疾险",SUM(COUNTIF('1.被保险人信息'!E:E,{"&gt;=18","&gt;30"})*{1,-1}),0)</f>
        <v>0</v>
      </c>
      <c r="D15" s="29">
        <f ca="1" t="shared" si="1"/>
        <v>0</v>
      </c>
    </row>
    <row r="16" spans="1:4">
      <c r="A16" s="26" t="s">
        <v>49</v>
      </c>
      <c r="B16" s="29">
        <v>180</v>
      </c>
      <c r="C16" s="26">
        <f ca="1">IF($B$7="重疾险",SUM(COUNTIF('1.被保险人信息'!E:E,{"&gt;=31","&gt;40"})*{1,-1}),0)</f>
        <v>0</v>
      </c>
      <c r="D16" s="29">
        <f ca="1" t="shared" si="1"/>
        <v>0</v>
      </c>
    </row>
    <row r="17" spans="1:4">
      <c r="A17" s="26" t="s">
        <v>50</v>
      </c>
      <c r="B17" s="29">
        <v>300</v>
      </c>
      <c r="C17" s="26">
        <f ca="1">IF($B$7="重疾险",SUM(COUNTIF('1.被保险人信息'!E:E,{"&gt;=41","&gt;50"})*{1,-1}),0)</f>
        <v>0</v>
      </c>
      <c r="D17" s="29">
        <f ca="1" t="shared" si="1"/>
        <v>0</v>
      </c>
    </row>
    <row r="18" spans="1:4">
      <c r="A18" s="26" t="s">
        <v>51</v>
      </c>
      <c r="B18" s="29">
        <v>1200</v>
      </c>
      <c r="C18" s="26">
        <f ca="1">IF($B$7="重疾险",SUM(COUNTIF('1.被保险人信息'!E:E,{"&gt;=51","&gt;60"})*{1,-1}),0)</f>
        <v>0</v>
      </c>
      <c r="D18" s="29">
        <f ca="1" t="shared" si="1"/>
        <v>0</v>
      </c>
    </row>
    <row r="19" spans="1:4">
      <c r="A19" s="12" t="s">
        <v>52</v>
      </c>
      <c r="B19" s="12" t="s">
        <v>46</v>
      </c>
      <c r="C19" s="12" t="s">
        <v>40</v>
      </c>
      <c r="D19" s="12" t="s">
        <v>41</v>
      </c>
    </row>
    <row r="20" spans="1:4">
      <c r="A20" s="26" t="s">
        <v>47</v>
      </c>
      <c r="B20" s="29">
        <v>180</v>
      </c>
      <c r="C20" s="26">
        <f ca="1">IF($B$7="综合险",SUM(COUNTIF('1.被保险人信息'!E:E,{"&gt;=0","&gt;17"})*{1,-1}),0)</f>
        <v>0</v>
      </c>
      <c r="D20" s="29">
        <f ca="1" t="shared" ref="D20:D24" si="2">B20*C20</f>
        <v>0</v>
      </c>
    </row>
    <row r="21" spans="1:4">
      <c r="A21" s="26" t="s">
        <v>48</v>
      </c>
      <c r="B21" s="29">
        <v>220</v>
      </c>
      <c r="C21" s="26">
        <f ca="1">IF($B$7="综合险",SUM(COUNTIF('1.被保险人信息'!E:E,{"&gt;=18","&gt;30"})*{1,-1}),0)</f>
        <v>0</v>
      </c>
      <c r="D21" s="29">
        <f ca="1" t="shared" si="2"/>
        <v>0</v>
      </c>
    </row>
    <row r="22" spans="1:4">
      <c r="A22" s="26" t="s">
        <v>49</v>
      </c>
      <c r="B22" s="29">
        <v>280</v>
      </c>
      <c r="C22" s="26">
        <f ca="1">IF($B$7="综合险",SUM(COUNTIF('1.被保险人信息'!E:E,{"&gt;=31","&gt;40"})*{1,-1}),0)</f>
        <v>0</v>
      </c>
      <c r="D22" s="29">
        <f ca="1" t="shared" si="2"/>
        <v>0</v>
      </c>
    </row>
    <row r="23" spans="1:4">
      <c r="A23" s="26" t="s">
        <v>50</v>
      </c>
      <c r="B23" s="29">
        <v>400</v>
      </c>
      <c r="C23" s="26">
        <f ca="1">IF($B$7="综合险",SUM(COUNTIF('1.被保险人信息'!E:E,{"&gt;=41","&gt;50"})*{1,-1}),0)</f>
        <v>0</v>
      </c>
      <c r="D23" s="29">
        <f ca="1" t="shared" si="2"/>
        <v>0</v>
      </c>
    </row>
    <row r="24" spans="1:4">
      <c r="A24" s="26" t="s">
        <v>51</v>
      </c>
      <c r="B24" s="29">
        <v>1300</v>
      </c>
      <c r="C24" s="26">
        <f ca="1">IF($B$7="综合险",SUM(COUNTIF('1.被保险人信息'!E:E,{"&gt;=51","&gt;60"})*{1,-1}),0)</f>
        <v>0</v>
      </c>
      <c r="D24" s="29">
        <f ca="1" t="shared" si="2"/>
        <v>0</v>
      </c>
    </row>
    <row r="25" spans="1:4">
      <c r="A25" s="12" t="s">
        <v>53</v>
      </c>
      <c r="B25" s="26"/>
      <c r="C25" s="26"/>
      <c r="D25" s="30">
        <f ca="1">SUM(D9:D12,D14:D18,D20:D24)</f>
        <v>0</v>
      </c>
    </row>
    <row r="26" spans="1:4">
      <c r="A26" s="31" t="s">
        <v>54</v>
      </c>
      <c r="B26" s="31"/>
      <c r="C26" s="31"/>
      <c r="D26" s="31"/>
    </row>
    <row r="27" spans="1:4">
      <c r="A27" s="12" t="s">
        <v>55</v>
      </c>
      <c r="B27" s="32"/>
      <c r="C27" s="33"/>
      <c r="D27" s="33"/>
    </row>
    <row r="28" spans="1:4">
      <c r="A28" s="12" t="s">
        <v>56</v>
      </c>
      <c r="B28" s="34"/>
      <c r="C28" s="33"/>
      <c r="D28" s="33"/>
    </row>
    <row r="29" spans="1:4">
      <c r="A29" s="12" t="s">
        <v>57</v>
      </c>
      <c r="B29" s="34"/>
      <c r="C29" s="33"/>
      <c r="D29" s="33"/>
    </row>
  </sheetData>
  <sheetProtection sheet="1" formatCells="0" formatColumns="0" formatRows="0" insertRows="0" insertColumns="0" insertHyperlinks="0" deleteColumns="0" deleteRows="0" sort="0" autoFilter="0" pivotTables="0"/>
  <mergeCells count="8">
    <mergeCell ref="A1:D1"/>
    <mergeCell ref="B2:D2"/>
    <mergeCell ref="B3:D3"/>
    <mergeCell ref="B4:D4"/>
    <mergeCell ref="B5:D5"/>
    <mergeCell ref="B6:D6"/>
    <mergeCell ref="B7:D7"/>
    <mergeCell ref="A26:D26"/>
  </mergeCells>
  <dataValidations count="2">
    <dataValidation type="list" allowBlank="1" showInputMessage="1" showErrorMessage="1" sqref="B6">
      <formula1>"专票（需完成3.专票所需信息）,普票"</formula1>
    </dataValidation>
    <dataValidation type="list" allowBlank="1" showInputMessage="1" showErrorMessage="1" sqref="B7:D7">
      <formula1>"意外险一年,意外险一个月,意外险三个月,意外险四个月,重疾险,综合险"</formula1>
    </dataValidation>
  </dataValidation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3"/>
  <sheetViews>
    <sheetView workbookViewId="0">
      <selection activeCell="B18" sqref="B18"/>
    </sheetView>
  </sheetViews>
  <sheetFormatPr defaultColWidth="9" defaultRowHeight="13.5" outlineLevelCol="1"/>
  <cols>
    <col min="1" max="1" width="43.25" customWidth="1"/>
    <col min="2" max="2" width="91.75" customWidth="1"/>
  </cols>
  <sheetData>
    <row r="1" ht="64.5" customHeight="1" spans="1:2">
      <c r="A1" s="3" t="s">
        <v>58</v>
      </c>
      <c r="B1" s="3"/>
    </row>
    <row r="2" ht="21" spans="1:2">
      <c r="A2" s="4" t="s">
        <v>59</v>
      </c>
      <c r="B2" s="5"/>
    </row>
    <row r="3" ht="21" spans="1:2">
      <c r="A3" s="4" t="s">
        <v>60</v>
      </c>
      <c r="B3" s="6"/>
    </row>
    <row r="4" ht="21" spans="1:2">
      <c r="A4" s="4" t="s">
        <v>61</v>
      </c>
      <c r="B4" s="6"/>
    </row>
    <row r="5" ht="21" spans="1:2">
      <c r="A5" s="4" t="s">
        <v>62</v>
      </c>
      <c r="B5" s="6"/>
    </row>
    <row r="6" ht="21" spans="1:2">
      <c r="A6" s="4" t="s">
        <v>63</v>
      </c>
      <c r="B6" s="6"/>
    </row>
    <row r="7" ht="21" spans="1:2">
      <c r="A7" s="4" t="s">
        <v>64</v>
      </c>
      <c r="B7" s="6"/>
    </row>
    <row r="8" ht="22.5" customHeight="1" spans="1:2">
      <c r="A8" s="7" t="s">
        <v>65</v>
      </c>
      <c r="B8" s="7"/>
    </row>
    <row r="9" ht="21.75" spans="1:2">
      <c r="A9" s="4" t="s">
        <v>66</v>
      </c>
      <c r="B9" s="8"/>
    </row>
    <row r="10" ht="21.75" spans="1:2">
      <c r="A10" s="4" t="s">
        <v>67</v>
      </c>
      <c r="B10" s="6"/>
    </row>
    <row r="11" ht="21" spans="1:2">
      <c r="A11" s="4" t="s">
        <v>68</v>
      </c>
      <c r="B11" s="6"/>
    </row>
    <row r="12" ht="21" spans="1:2">
      <c r="A12" s="4" t="s">
        <v>69</v>
      </c>
      <c r="B12" s="6"/>
    </row>
    <row r="13" ht="21.75" spans="1:2">
      <c r="A13" s="4" t="s">
        <v>70</v>
      </c>
      <c r="B13" s="9"/>
    </row>
  </sheetData>
  <mergeCells count="2">
    <mergeCell ref="A1:B1"/>
    <mergeCell ref="A8:B8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7"/>
  <sheetViews>
    <sheetView zoomScale="205" zoomScaleNormal="205" workbookViewId="0">
      <selection activeCell="B9" sqref="B9"/>
    </sheetView>
  </sheetViews>
  <sheetFormatPr defaultColWidth="9" defaultRowHeight="13.5" outlineLevelRow="6"/>
  <cols>
    <col min="1" max="1" width="17.4916666666667" customWidth="1"/>
    <col min="2" max="2" width="11.6333333333333" customWidth="1"/>
  </cols>
  <sheetData>
    <row r="1" spans="1:1">
      <c r="A1" s="1" t="s">
        <v>71</v>
      </c>
    </row>
    <row r="3" spans="1:1">
      <c r="A3" t="s">
        <v>4</v>
      </c>
    </row>
    <row r="4" spans="1:1">
      <c r="A4" t="s">
        <v>5</v>
      </c>
    </row>
    <row r="5" spans="1:1">
      <c r="A5" t="s">
        <v>6</v>
      </c>
    </row>
    <row r="6" spans="1:1">
      <c r="A6" t="s">
        <v>7</v>
      </c>
    </row>
    <row r="7" spans="1:1">
      <c r="A7" s="2" t="s">
        <v>72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zoomScale="220" zoomScaleNormal="220" workbookViewId="0">
      <selection activeCell="C5" sqref="C5"/>
    </sheetView>
  </sheetViews>
  <sheetFormatPr defaultColWidth="9" defaultRowHeight="13.5"/>
  <sheetData>
    <row r="1" spans="1:1">
      <c r="A1" s="1" t="s">
        <v>73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zoomScale="235" zoomScaleNormal="235" workbookViewId="0">
      <selection activeCell="A1" sqref="A1"/>
    </sheetView>
  </sheetViews>
  <sheetFormatPr defaultColWidth="9" defaultRowHeight="13.5"/>
  <sheetData>
    <row r="1" spans="1:1">
      <c r="A1" t="s">
        <v>10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操作指引</vt:lpstr>
      <vt:lpstr>1.被保险人信息</vt:lpstr>
      <vt:lpstr>2.投保人信息</vt:lpstr>
      <vt:lpstr>3.专票所需信息</vt:lpstr>
      <vt:lpstr>4.转账凭证</vt:lpstr>
      <vt:lpstr>5.营业执照</vt:lpstr>
      <vt:lpstr>6.经纪委托书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益宝</dc:creator>
  <dcterms:created xsi:type="dcterms:W3CDTF">2017-03-31T03:50:00Z</dcterms:created>
  <dcterms:modified xsi:type="dcterms:W3CDTF">2017-05-17T05:51:09Z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2052-10.1.0.6466</vt:lpwstr>
  </property>
</Properties>
</file>